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90"/>
  </bookViews>
  <sheets>
    <sheet name="C.2" sheetId="10" r:id="rId1"/>
    <sheet name="C.3" sheetId="11" r:id="rId2"/>
    <sheet name="C.4" sheetId="12" r:id="rId3"/>
    <sheet name="C.3.1" sheetId="13" r:id="rId4"/>
    <sheet name="C.4.1" sheetId="14" r:id="rId5"/>
    <sheet name="C.3.2" sheetId="15" r:id="rId6"/>
    <sheet name="C.4.2" sheetId="16" r:id="rId7"/>
    <sheet name="C.3.3" sheetId="17" r:id="rId8"/>
    <sheet name="C.4.3" sheetId="18" r:id="rId9"/>
    <sheet name="C.3.4" sheetId="19" r:id="rId10"/>
    <sheet name="C.4.4" sheetId="20" r:id="rId11"/>
    <sheet name="C.3.5" sheetId="21" r:id="rId12"/>
    <sheet name="C.4.5" sheetId="22" r:id="rId13"/>
    <sheet name="B.1" sheetId="1" r:id="rId14"/>
    <sheet name="B.2" sheetId="2" r:id="rId15"/>
    <sheet name="B.2.1" sheetId="3" r:id="rId16"/>
    <sheet name="B.2.2" sheetId="4" r:id="rId17"/>
    <sheet name="B.2.3" sheetId="5" r:id="rId18"/>
    <sheet name="B.2.4" sheetId="6" r:id="rId19"/>
    <sheet name="B.2.5" sheetId="7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I16" i="22" l="1"/>
  <c r="E16" i="22"/>
  <c r="K16" i="22"/>
  <c r="J16" i="22"/>
  <c r="H16" i="22"/>
  <c r="G16" i="22"/>
  <c r="F16" i="22"/>
  <c r="D16" i="22"/>
  <c r="C16" i="22"/>
  <c r="J8" i="22"/>
  <c r="H8" i="22"/>
  <c r="F8" i="22"/>
  <c r="D8" i="22"/>
  <c r="K8" i="22"/>
  <c r="I8" i="22"/>
  <c r="G8" i="22"/>
  <c r="E8" i="22"/>
  <c r="C8" i="22"/>
  <c r="K4" i="22"/>
  <c r="K26" i="22" s="1"/>
  <c r="G4" i="22"/>
  <c r="G26" i="22" s="1"/>
  <c r="C4" i="22"/>
  <c r="C26" i="22" s="1"/>
  <c r="J4" i="22"/>
  <c r="J26" i="22" s="1"/>
  <c r="H4" i="22"/>
  <c r="H26" i="22" s="1"/>
  <c r="F4" i="22"/>
  <c r="F26" i="22" s="1"/>
  <c r="D4" i="22"/>
  <c r="D26" i="22" s="1"/>
  <c r="I4" i="22"/>
  <c r="E4" i="22"/>
  <c r="E26" i="22" s="1"/>
  <c r="Z20" i="21"/>
  <c r="Z19" i="21"/>
  <c r="Z18" i="21"/>
  <c r="Z17" i="21"/>
  <c r="Z16" i="21"/>
  <c r="Z15" i="21"/>
  <c r="Z14" i="21"/>
  <c r="Z13" i="21"/>
  <c r="Z12" i="21"/>
  <c r="Z11" i="21"/>
  <c r="Z10" i="21"/>
  <c r="Z9" i="21"/>
  <c r="Z8" i="21"/>
  <c r="Z7" i="21"/>
  <c r="Z6" i="21"/>
  <c r="Z5" i="21"/>
  <c r="Z4" i="21"/>
  <c r="K19" i="21"/>
  <c r="J19" i="21"/>
  <c r="I19" i="21"/>
  <c r="H19" i="21"/>
  <c r="G19" i="21"/>
  <c r="F19" i="21"/>
  <c r="E19" i="21"/>
  <c r="D19" i="21"/>
  <c r="C19" i="21"/>
  <c r="J16" i="20"/>
  <c r="H16" i="20"/>
  <c r="F16" i="20"/>
  <c r="D16" i="20"/>
  <c r="K16" i="20"/>
  <c r="I16" i="20"/>
  <c r="G16" i="20"/>
  <c r="E16" i="20"/>
  <c r="C16" i="20"/>
  <c r="K8" i="20"/>
  <c r="H8" i="20"/>
  <c r="G8" i="20"/>
  <c r="D8" i="20"/>
  <c r="C8" i="20"/>
  <c r="J8" i="20"/>
  <c r="I8" i="20"/>
  <c r="F8" i="20"/>
  <c r="E8" i="20"/>
  <c r="J4" i="20"/>
  <c r="K4" i="20"/>
  <c r="H4" i="20"/>
  <c r="G4" i="20"/>
  <c r="D4" i="20"/>
  <c r="C4" i="20"/>
  <c r="I4" i="20"/>
  <c r="I26" i="20" s="1"/>
  <c r="F4" i="20"/>
  <c r="E4" i="20"/>
  <c r="E26" i="20" s="1"/>
  <c r="Z20" i="19"/>
  <c r="Z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H19" i="19"/>
  <c r="D19" i="19"/>
  <c r="K19" i="19"/>
  <c r="J19" i="19"/>
  <c r="I19" i="19"/>
  <c r="G19" i="19"/>
  <c r="F19" i="19"/>
  <c r="E19" i="19"/>
  <c r="C19" i="19"/>
  <c r="Z4" i="19"/>
  <c r="J16" i="18"/>
  <c r="F16" i="18"/>
  <c r="K16" i="18"/>
  <c r="H16" i="18"/>
  <c r="G16" i="18"/>
  <c r="D16" i="18"/>
  <c r="C16" i="18"/>
  <c r="I16" i="18"/>
  <c r="E16" i="18"/>
  <c r="K8" i="18"/>
  <c r="G8" i="18"/>
  <c r="C8" i="18"/>
  <c r="I8" i="18"/>
  <c r="H8" i="18"/>
  <c r="E8" i="18"/>
  <c r="D8" i="18"/>
  <c r="J8" i="18"/>
  <c r="F8" i="18"/>
  <c r="I4" i="18"/>
  <c r="I26" i="18" s="1"/>
  <c r="H4" i="18"/>
  <c r="H26" i="18" s="1"/>
  <c r="E4" i="18"/>
  <c r="E26" i="18" s="1"/>
  <c r="D4" i="18"/>
  <c r="D26" i="18" s="1"/>
  <c r="K4" i="18"/>
  <c r="K26" i="18" s="1"/>
  <c r="J4" i="18"/>
  <c r="J26" i="18" s="1"/>
  <c r="G4" i="18"/>
  <c r="G26" i="18" s="1"/>
  <c r="F4" i="18"/>
  <c r="F26" i="18" s="1"/>
  <c r="C4" i="18"/>
  <c r="C26" i="18" s="1"/>
  <c r="Z20" i="17"/>
  <c r="Z19" i="17"/>
  <c r="Z18" i="17"/>
  <c r="Z17" i="17"/>
  <c r="Z16" i="17"/>
  <c r="Z15" i="17"/>
  <c r="Z14" i="17"/>
  <c r="Z13" i="17"/>
  <c r="Z12" i="17"/>
  <c r="Z11" i="17"/>
  <c r="Z10" i="17"/>
  <c r="Z9" i="17"/>
  <c r="Z8" i="17"/>
  <c r="Z7" i="17"/>
  <c r="Z6" i="17"/>
  <c r="Z5" i="17"/>
  <c r="K19" i="17"/>
  <c r="J19" i="17"/>
  <c r="I19" i="17"/>
  <c r="H19" i="17"/>
  <c r="G19" i="17"/>
  <c r="F19" i="17"/>
  <c r="E19" i="17"/>
  <c r="D19" i="17"/>
  <c r="C19" i="17"/>
  <c r="Z4" i="17"/>
  <c r="I16" i="16"/>
  <c r="E16" i="16"/>
  <c r="K16" i="16"/>
  <c r="J16" i="16"/>
  <c r="G16" i="16"/>
  <c r="F16" i="16"/>
  <c r="C16" i="16"/>
  <c r="H16" i="16"/>
  <c r="D16" i="16"/>
  <c r="J8" i="16"/>
  <c r="F8" i="16"/>
  <c r="K8" i="16"/>
  <c r="H8" i="16"/>
  <c r="G8" i="16"/>
  <c r="D8" i="16"/>
  <c r="C8" i="16"/>
  <c r="I8" i="16"/>
  <c r="E8" i="16"/>
  <c r="J4" i="16"/>
  <c r="F4" i="16"/>
  <c r="K4" i="16"/>
  <c r="H4" i="16"/>
  <c r="G4" i="16"/>
  <c r="D4" i="16"/>
  <c r="C4" i="16"/>
  <c r="I4" i="16"/>
  <c r="I26" i="16" s="1"/>
  <c r="E4" i="16"/>
  <c r="E26" i="16" s="1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I19" i="15"/>
  <c r="E19" i="15"/>
  <c r="K19" i="15"/>
  <c r="J19" i="15"/>
  <c r="H19" i="15"/>
  <c r="G19" i="15"/>
  <c r="F19" i="15"/>
  <c r="D19" i="15"/>
  <c r="C19" i="15"/>
  <c r="Z4" i="15"/>
  <c r="K16" i="14"/>
  <c r="G16" i="14"/>
  <c r="C16" i="14"/>
  <c r="I16" i="14"/>
  <c r="H16" i="14"/>
  <c r="E16" i="14"/>
  <c r="D16" i="14"/>
  <c r="J16" i="14"/>
  <c r="F16" i="14"/>
  <c r="H8" i="14"/>
  <c r="D8" i="14"/>
  <c r="J8" i="14"/>
  <c r="I8" i="14"/>
  <c r="F8" i="14"/>
  <c r="E8" i="14"/>
  <c r="K8" i="14"/>
  <c r="G8" i="14"/>
  <c r="C8" i="14"/>
  <c r="H4" i="14"/>
  <c r="D4" i="14"/>
  <c r="J4" i="14"/>
  <c r="I4" i="14"/>
  <c r="I26" i="14" s="1"/>
  <c r="F4" i="14"/>
  <c r="E4" i="14"/>
  <c r="E26" i="14" s="1"/>
  <c r="K4" i="14"/>
  <c r="G4" i="14"/>
  <c r="G26" i="14" s="1"/>
  <c r="C4" i="14"/>
  <c r="C26" i="14" s="1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K19" i="13"/>
  <c r="J19" i="13"/>
  <c r="I19" i="13"/>
  <c r="H19" i="13"/>
  <c r="G19" i="13"/>
  <c r="F19" i="13"/>
  <c r="E19" i="13"/>
  <c r="D19" i="13"/>
  <c r="C19" i="13"/>
  <c r="Z4" i="13"/>
  <c r="K16" i="12"/>
  <c r="H16" i="12"/>
  <c r="D16" i="12"/>
  <c r="J16" i="12"/>
  <c r="I16" i="12"/>
  <c r="G16" i="12"/>
  <c r="F16" i="12"/>
  <c r="E16" i="12"/>
  <c r="C16" i="12"/>
  <c r="F8" i="12"/>
  <c r="H8" i="12"/>
  <c r="D8" i="12"/>
  <c r="K8" i="12"/>
  <c r="J8" i="12"/>
  <c r="C8" i="12"/>
  <c r="G8" i="12"/>
  <c r="K4" i="12"/>
  <c r="G4" i="12"/>
  <c r="G26" i="12" s="1"/>
  <c r="C4" i="12"/>
  <c r="I4" i="12"/>
  <c r="H4" i="12"/>
  <c r="H26" i="12" s="1"/>
  <c r="E4" i="12"/>
  <c r="D4" i="12"/>
  <c r="D26" i="12" s="1"/>
  <c r="J4" i="12"/>
  <c r="F4" i="12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H19" i="11"/>
  <c r="D19" i="11"/>
  <c r="Z5" i="11"/>
  <c r="K19" i="11"/>
  <c r="J19" i="11"/>
  <c r="I19" i="11"/>
  <c r="G19" i="11"/>
  <c r="F19" i="11"/>
  <c r="E19" i="11"/>
  <c r="C19" i="11"/>
  <c r="Z4" i="11"/>
  <c r="I15" i="10"/>
  <c r="E15" i="10"/>
  <c r="K15" i="10"/>
  <c r="J15" i="10"/>
  <c r="H15" i="10"/>
  <c r="G15" i="10"/>
  <c r="F15" i="10"/>
  <c r="D15" i="10"/>
  <c r="C15" i="10"/>
  <c r="I4" i="10"/>
  <c r="E4" i="10"/>
  <c r="M81" i="7"/>
  <c r="L81" i="7"/>
  <c r="K81" i="7"/>
  <c r="J81" i="7"/>
  <c r="I81" i="7"/>
  <c r="H81" i="7"/>
  <c r="G81" i="7"/>
  <c r="F81" i="7"/>
  <c r="E81" i="7"/>
  <c r="M78" i="7"/>
  <c r="L78" i="7"/>
  <c r="K78" i="7"/>
  <c r="J78" i="7"/>
  <c r="I78" i="7"/>
  <c r="H78" i="7"/>
  <c r="G78" i="7"/>
  <c r="F78" i="7"/>
  <c r="E78" i="7"/>
  <c r="M77" i="7"/>
  <c r="L77" i="7"/>
  <c r="K77" i="7"/>
  <c r="J77" i="7"/>
  <c r="I77" i="7"/>
  <c r="H77" i="7"/>
  <c r="G77" i="7"/>
  <c r="F77" i="7"/>
  <c r="E77" i="7"/>
  <c r="M73" i="7"/>
  <c r="L73" i="7"/>
  <c r="K73" i="7"/>
  <c r="J73" i="7"/>
  <c r="I73" i="7"/>
  <c r="H73" i="7"/>
  <c r="G73" i="7"/>
  <c r="F73" i="7"/>
  <c r="E73" i="7"/>
  <c r="M68" i="7"/>
  <c r="L68" i="7"/>
  <c r="K68" i="7"/>
  <c r="J68" i="7"/>
  <c r="I68" i="7"/>
  <c r="H68" i="7"/>
  <c r="G68" i="7"/>
  <c r="F68" i="7"/>
  <c r="E68" i="7"/>
  <c r="M65" i="7"/>
  <c r="L65" i="7"/>
  <c r="K65" i="7"/>
  <c r="J65" i="7"/>
  <c r="I65" i="7"/>
  <c r="H65" i="7"/>
  <c r="G65" i="7"/>
  <c r="F65" i="7"/>
  <c r="E65" i="7"/>
  <c r="M64" i="7"/>
  <c r="L64" i="7"/>
  <c r="K64" i="7"/>
  <c r="J64" i="7"/>
  <c r="I64" i="7"/>
  <c r="H64" i="7"/>
  <c r="G64" i="7"/>
  <c r="F64" i="7"/>
  <c r="E64" i="7"/>
  <c r="M59" i="7"/>
  <c r="L59" i="7"/>
  <c r="K59" i="7"/>
  <c r="J59" i="7"/>
  <c r="I59" i="7"/>
  <c r="H59" i="7"/>
  <c r="G59" i="7"/>
  <c r="F59" i="7"/>
  <c r="E59" i="7"/>
  <c r="M56" i="7"/>
  <c r="L56" i="7"/>
  <c r="K56" i="7"/>
  <c r="J56" i="7"/>
  <c r="I56" i="7"/>
  <c r="H56" i="7"/>
  <c r="G56" i="7"/>
  <c r="F56" i="7"/>
  <c r="E56" i="7"/>
  <c r="M53" i="7"/>
  <c r="L53" i="7"/>
  <c r="K53" i="7"/>
  <c r="J53" i="7"/>
  <c r="I53" i="7"/>
  <c r="H53" i="7"/>
  <c r="G53" i="7"/>
  <c r="F53" i="7"/>
  <c r="E53" i="7"/>
  <c r="M52" i="7"/>
  <c r="L52" i="7"/>
  <c r="K52" i="7"/>
  <c r="J52" i="7"/>
  <c r="I52" i="7"/>
  <c r="H52" i="7"/>
  <c r="G52" i="7"/>
  <c r="F52" i="7"/>
  <c r="E52" i="7"/>
  <c r="M51" i="7"/>
  <c r="L51" i="7"/>
  <c r="K51" i="7"/>
  <c r="J51" i="7"/>
  <c r="I51" i="7"/>
  <c r="H51" i="7"/>
  <c r="G51" i="7"/>
  <c r="F51" i="7"/>
  <c r="E51" i="7"/>
  <c r="M47" i="7"/>
  <c r="L47" i="7"/>
  <c r="K47" i="7"/>
  <c r="J47" i="7"/>
  <c r="I47" i="7"/>
  <c r="H47" i="7"/>
  <c r="G47" i="7"/>
  <c r="F47" i="7"/>
  <c r="E47" i="7"/>
  <c r="J8" i="7"/>
  <c r="F8" i="7"/>
  <c r="M8" i="7"/>
  <c r="L8" i="7"/>
  <c r="K8" i="7"/>
  <c r="I8" i="7"/>
  <c r="H8" i="7"/>
  <c r="G8" i="7"/>
  <c r="E8" i="7"/>
  <c r="L5" i="7"/>
  <c r="L4" i="7" s="1"/>
  <c r="L92" i="7" s="1"/>
  <c r="H5" i="7"/>
  <c r="H4" i="7" s="1"/>
  <c r="H92" i="7" s="1"/>
  <c r="M5" i="7"/>
  <c r="M4" i="7" s="1"/>
  <c r="M92" i="7" s="1"/>
  <c r="I5" i="7"/>
  <c r="I4" i="7" s="1"/>
  <c r="I92" i="7" s="1"/>
  <c r="E5" i="7"/>
  <c r="E4" i="7" s="1"/>
  <c r="E92" i="7" s="1"/>
  <c r="K5" i="7"/>
  <c r="J5" i="7"/>
  <c r="J4" i="7" s="1"/>
  <c r="J92" i="7" s="1"/>
  <c r="G5" i="7"/>
  <c r="F5" i="7"/>
  <c r="F4" i="7" s="1"/>
  <c r="F92" i="7" s="1"/>
  <c r="K4" i="7"/>
  <c r="K92" i="7" s="1"/>
  <c r="G4" i="7"/>
  <c r="G92" i="7" s="1"/>
  <c r="K81" i="6"/>
  <c r="G81" i="6"/>
  <c r="L81" i="6"/>
  <c r="J81" i="6"/>
  <c r="H81" i="6"/>
  <c r="F81" i="6"/>
  <c r="M81" i="6"/>
  <c r="I81" i="6"/>
  <c r="E81" i="6"/>
  <c r="J78" i="6"/>
  <c r="J77" i="6" s="1"/>
  <c r="F78" i="6"/>
  <c r="F77" i="6" s="1"/>
  <c r="M78" i="6"/>
  <c r="M77" i="6" s="1"/>
  <c r="K78" i="6"/>
  <c r="K77" i="6" s="1"/>
  <c r="I78" i="6"/>
  <c r="I77" i="6" s="1"/>
  <c r="G78" i="6"/>
  <c r="G77" i="6" s="1"/>
  <c r="E78" i="6"/>
  <c r="E77" i="6" s="1"/>
  <c r="L78" i="6"/>
  <c r="H78" i="6"/>
  <c r="H77" i="6" s="1"/>
  <c r="J73" i="6"/>
  <c r="F73" i="6"/>
  <c r="M73" i="6"/>
  <c r="K73" i="6"/>
  <c r="I73" i="6"/>
  <c r="G73" i="6"/>
  <c r="E73" i="6"/>
  <c r="L73" i="6"/>
  <c r="H73" i="6"/>
  <c r="J68" i="6"/>
  <c r="F68" i="6"/>
  <c r="M68" i="6"/>
  <c r="K68" i="6"/>
  <c r="I68" i="6"/>
  <c r="G68" i="6"/>
  <c r="E68" i="6"/>
  <c r="L68" i="6"/>
  <c r="H68" i="6"/>
  <c r="M65" i="6"/>
  <c r="M64" i="6" s="1"/>
  <c r="I65" i="6"/>
  <c r="I64" i="6" s="1"/>
  <c r="E65" i="6"/>
  <c r="E64" i="6" s="1"/>
  <c r="L65" i="6"/>
  <c r="L64" i="6" s="1"/>
  <c r="J65" i="6"/>
  <c r="J64" i="6" s="1"/>
  <c r="H65" i="6"/>
  <c r="H64" i="6" s="1"/>
  <c r="F65" i="6"/>
  <c r="F64" i="6" s="1"/>
  <c r="K65" i="6"/>
  <c r="K64" i="6" s="1"/>
  <c r="G65" i="6"/>
  <c r="G64" i="6" s="1"/>
  <c r="K59" i="6"/>
  <c r="G59" i="6"/>
  <c r="L59" i="6"/>
  <c r="H59" i="6"/>
  <c r="M59" i="6"/>
  <c r="J59" i="6"/>
  <c r="I59" i="6"/>
  <c r="F59" i="6"/>
  <c r="E59" i="6"/>
  <c r="J56" i="6"/>
  <c r="F56" i="6"/>
  <c r="K56" i="6"/>
  <c r="G56" i="6"/>
  <c r="M56" i="6"/>
  <c r="L56" i="6"/>
  <c r="I56" i="6"/>
  <c r="H56" i="6"/>
  <c r="E56" i="6"/>
  <c r="M53" i="6"/>
  <c r="M52" i="6" s="1"/>
  <c r="M51" i="6" s="1"/>
  <c r="I53" i="6"/>
  <c r="I52" i="6" s="1"/>
  <c r="I51" i="6" s="1"/>
  <c r="E53" i="6"/>
  <c r="E52" i="6" s="1"/>
  <c r="E51" i="6" s="1"/>
  <c r="J53" i="6"/>
  <c r="J52" i="6" s="1"/>
  <c r="F53" i="6"/>
  <c r="F52" i="6" s="1"/>
  <c r="F51" i="6" s="1"/>
  <c r="L53" i="6"/>
  <c r="K53" i="6"/>
  <c r="H53" i="6"/>
  <c r="G53" i="6"/>
  <c r="L52" i="6"/>
  <c r="L51" i="6" s="1"/>
  <c r="H52" i="6"/>
  <c r="J47" i="6"/>
  <c r="F47" i="6"/>
  <c r="K47" i="6"/>
  <c r="G47" i="6"/>
  <c r="M47" i="6"/>
  <c r="L47" i="6"/>
  <c r="I47" i="6"/>
  <c r="H47" i="6"/>
  <c r="E47" i="6"/>
  <c r="J8" i="6"/>
  <c r="F8" i="6"/>
  <c r="M8" i="6"/>
  <c r="L8" i="6"/>
  <c r="K8" i="6"/>
  <c r="I8" i="6"/>
  <c r="H8" i="6"/>
  <c r="G8" i="6"/>
  <c r="E8" i="6"/>
  <c r="L5" i="6"/>
  <c r="L4" i="6" s="1"/>
  <c r="H5" i="6"/>
  <c r="H4" i="6" s="1"/>
  <c r="M5" i="6"/>
  <c r="M4" i="6" s="1"/>
  <c r="M92" i="6" s="1"/>
  <c r="K5" i="6"/>
  <c r="K4" i="6" s="1"/>
  <c r="I5" i="6"/>
  <c r="I4" i="6" s="1"/>
  <c r="I92" i="6" s="1"/>
  <c r="G5" i="6"/>
  <c r="G4" i="6" s="1"/>
  <c r="E5" i="6"/>
  <c r="E4" i="6" s="1"/>
  <c r="E92" i="6" s="1"/>
  <c r="J5" i="6"/>
  <c r="F5" i="6"/>
  <c r="F4" i="6" s="1"/>
  <c r="F92" i="6" s="1"/>
  <c r="L81" i="5"/>
  <c r="L77" i="5" s="1"/>
  <c r="J81" i="5"/>
  <c r="H81" i="5"/>
  <c r="H77" i="5" s="1"/>
  <c r="F81" i="5"/>
  <c r="M81" i="5"/>
  <c r="K81" i="5"/>
  <c r="I81" i="5"/>
  <c r="G81" i="5"/>
  <c r="E81" i="5"/>
  <c r="M78" i="5"/>
  <c r="M77" i="5" s="1"/>
  <c r="I78" i="5"/>
  <c r="I77" i="5" s="1"/>
  <c r="E78" i="5"/>
  <c r="E77" i="5" s="1"/>
  <c r="L78" i="5"/>
  <c r="K78" i="5"/>
  <c r="J78" i="5"/>
  <c r="J77" i="5" s="1"/>
  <c r="H78" i="5"/>
  <c r="G78" i="5"/>
  <c r="F78" i="5"/>
  <c r="F77" i="5" s="1"/>
  <c r="K77" i="5"/>
  <c r="G77" i="5"/>
  <c r="L73" i="5"/>
  <c r="H73" i="5"/>
  <c r="M73" i="5"/>
  <c r="I73" i="5"/>
  <c r="E73" i="5"/>
  <c r="K73" i="5"/>
  <c r="J73" i="5"/>
  <c r="G73" i="5"/>
  <c r="F73" i="5"/>
  <c r="L68" i="5"/>
  <c r="M68" i="5"/>
  <c r="I68" i="5"/>
  <c r="H68" i="5"/>
  <c r="E68" i="5"/>
  <c r="K68" i="5"/>
  <c r="J68" i="5"/>
  <c r="G68" i="5"/>
  <c r="F68" i="5"/>
  <c r="K65" i="5"/>
  <c r="K64" i="5" s="1"/>
  <c r="K51" i="5" s="1"/>
  <c r="G65" i="5"/>
  <c r="G64" i="5" s="1"/>
  <c r="G51" i="5" s="1"/>
  <c r="L65" i="5"/>
  <c r="H65" i="5"/>
  <c r="M65" i="5"/>
  <c r="J65" i="5"/>
  <c r="I65" i="5"/>
  <c r="F65" i="5"/>
  <c r="E65" i="5"/>
  <c r="J64" i="5"/>
  <c r="F64" i="5"/>
  <c r="M59" i="5"/>
  <c r="L59" i="5"/>
  <c r="K59" i="5"/>
  <c r="J59" i="5"/>
  <c r="I59" i="5"/>
  <c r="H59" i="5"/>
  <c r="G59" i="5"/>
  <c r="F59" i="5"/>
  <c r="E59" i="5"/>
  <c r="M56" i="5"/>
  <c r="L56" i="5"/>
  <c r="K56" i="5"/>
  <c r="J56" i="5"/>
  <c r="I56" i="5"/>
  <c r="H56" i="5"/>
  <c r="G56" i="5"/>
  <c r="F56" i="5"/>
  <c r="E56" i="5"/>
  <c r="M53" i="5"/>
  <c r="L53" i="5"/>
  <c r="K53" i="5"/>
  <c r="J53" i="5"/>
  <c r="I53" i="5"/>
  <c r="H53" i="5"/>
  <c r="G53" i="5"/>
  <c r="F53" i="5"/>
  <c r="E53" i="5"/>
  <c r="M52" i="5"/>
  <c r="L52" i="5"/>
  <c r="K52" i="5"/>
  <c r="J52" i="5"/>
  <c r="I52" i="5"/>
  <c r="H52" i="5"/>
  <c r="G52" i="5"/>
  <c r="F52" i="5"/>
  <c r="E52" i="5"/>
  <c r="J51" i="5"/>
  <c r="F51" i="5"/>
  <c r="M47" i="5"/>
  <c r="L47" i="5"/>
  <c r="K47" i="5"/>
  <c r="J47" i="5"/>
  <c r="I47" i="5"/>
  <c r="H47" i="5"/>
  <c r="G47" i="5"/>
  <c r="F47" i="5"/>
  <c r="E47" i="5"/>
  <c r="M8" i="5"/>
  <c r="L8" i="5"/>
  <c r="J8" i="5"/>
  <c r="I8" i="5"/>
  <c r="H8" i="5"/>
  <c r="F8" i="5"/>
  <c r="K8" i="5"/>
  <c r="G8" i="5"/>
  <c r="E8" i="5"/>
  <c r="L5" i="5"/>
  <c r="L4" i="5" s="1"/>
  <c r="H5" i="5"/>
  <c r="H4" i="5" s="1"/>
  <c r="M5" i="5"/>
  <c r="M4" i="5" s="1"/>
  <c r="K5" i="5"/>
  <c r="K4" i="5" s="1"/>
  <c r="K92" i="5" s="1"/>
  <c r="I5" i="5"/>
  <c r="I4" i="5" s="1"/>
  <c r="G5" i="5"/>
  <c r="G4" i="5" s="1"/>
  <c r="G92" i="5" s="1"/>
  <c r="E5" i="5"/>
  <c r="E4" i="5" s="1"/>
  <c r="J5" i="5"/>
  <c r="F5" i="5"/>
  <c r="F4" i="5" s="1"/>
  <c r="F92" i="5" s="1"/>
  <c r="K81" i="4"/>
  <c r="G81" i="4"/>
  <c r="L81" i="4"/>
  <c r="J81" i="4"/>
  <c r="H81" i="4"/>
  <c r="F81" i="4"/>
  <c r="M81" i="4"/>
  <c r="I81" i="4"/>
  <c r="E81" i="4"/>
  <c r="J78" i="4"/>
  <c r="J77" i="4" s="1"/>
  <c r="F78" i="4"/>
  <c r="F77" i="4" s="1"/>
  <c r="M78" i="4"/>
  <c r="M77" i="4" s="1"/>
  <c r="K78" i="4"/>
  <c r="I78" i="4"/>
  <c r="I77" i="4" s="1"/>
  <c r="G78" i="4"/>
  <c r="E78" i="4"/>
  <c r="E77" i="4" s="1"/>
  <c r="L78" i="4"/>
  <c r="L77" i="4" s="1"/>
  <c r="H78" i="4"/>
  <c r="J73" i="4"/>
  <c r="F73" i="4"/>
  <c r="K73" i="4"/>
  <c r="G73" i="4"/>
  <c r="M73" i="4"/>
  <c r="L73" i="4"/>
  <c r="I73" i="4"/>
  <c r="H73" i="4"/>
  <c r="E73" i="4"/>
  <c r="J68" i="4"/>
  <c r="F68" i="4"/>
  <c r="K68" i="4"/>
  <c r="G68" i="4"/>
  <c r="M68" i="4"/>
  <c r="L68" i="4"/>
  <c r="I68" i="4"/>
  <c r="H68" i="4"/>
  <c r="E68" i="4"/>
  <c r="M65" i="4"/>
  <c r="M64" i="4" s="1"/>
  <c r="I65" i="4"/>
  <c r="I64" i="4" s="1"/>
  <c r="E65" i="4"/>
  <c r="E64" i="4" s="1"/>
  <c r="J65" i="4"/>
  <c r="J64" i="4" s="1"/>
  <c r="F65" i="4"/>
  <c r="F64" i="4" s="1"/>
  <c r="L65" i="4"/>
  <c r="K65" i="4"/>
  <c r="K64" i="4" s="1"/>
  <c r="H65" i="4"/>
  <c r="G65" i="4"/>
  <c r="G64" i="4" s="1"/>
  <c r="L64" i="4"/>
  <c r="H64" i="4"/>
  <c r="K59" i="4"/>
  <c r="G59" i="4"/>
  <c r="L59" i="4"/>
  <c r="J59" i="4"/>
  <c r="H59" i="4"/>
  <c r="F59" i="4"/>
  <c r="M59" i="4"/>
  <c r="I59" i="4"/>
  <c r="E59" i="4"/>
  <c r="J56" i="4"/>
  <c r="F56" i="4"/>
  <c r="K56" i="4"/>
  <c r="G56" i="4"/>
  <c r="M56" i="4"/>
  <c r="L56" i="4"/>
  <c r="I56" i="4"/>
  <c r="H56" i="4"/>
  <c r="E56" i="4"/>
  <c r="M53" i="4"/>
  <c r="M52" i="4" s="1"/>
  <c r="M51" i="4" s="1"/>
  <c r="I53" i="4"/>
  <c r="I52" i="4" s="1"/>
  <c r="I51" i="4" s="1"/>
  <c r="E53" i="4"/>
  <c r="E52" i="4" s="1"/>
  <c r="E51" i="4" s="1"/>
  <c r="J53" i="4"/>
  <c r="J52" i="4" s="1"/>
  <c r="J51" i="4" s="1"/>
  <c r="F53" i="4"/>
  <c r="F52" i="4" s="1"/>
  <c r="F51" i="4" s="1"/>
  <c r="L53" i="4"/>
  <c r="K53" i="4"/>
  <c r="K52" i="4" s="1"/>
  <c r="H53" i="4"/>
  <c r="G53" i="4"/>
  <c r="G52" i="4" s="1"/>
  <c r="G51" i="4" s="1"/>
  <c r="L52" i="4"/>
  <c r="L51" i="4" s="1"/>
  <c r="H52" i="4"/>
  <c r="H51" i="4" s="1"/>
  <c r="K47" i="4"/>
  <c r="K4" i="4" s="1"/>
  <c r="G47" i="4"/>
  <c r="M47" i="4"/>
  <c r="L47" i="4"/>
  <c r="J47" i="4"/>
  <c r="I47" i="4"/>
  <c r="H47" i="4"/>
  <c r="F47" i="4"/>
  <c r="E47" i="4"/>
  <c r="J8" i="4"/>
  <c r="F8" i="4"/>
  <c r="M8" i="4"/>
  <c r="L8" i="4"/>
  <c r="K8" i="4"/>
  <c r="I8" i="4"/>
  <c r="H8" i="4"/>
  <c r="G8" i="4"/>
  <c r="E8" i="4"/>
  <c r="L5" i="4"/>
  <c r="L4" i="4" s="1"/>
  <c r="H5" i="4"/>
  <c r="H4" i="4" s="1"/>
  <c r="M5" i="4"/>
  <c r="M4" i="4" s="1"/>
  <c r="M92" i="4" s="1"/>
  <c r="K5" i="4"/>
  <c r="I5" i="4"/>
  <c r="I4" i="4" s="1"/>
  <c r="I92" i="4" s="1"/>
  <c r="E5" i="4"/>
  <c r="E4" i="4" s="1"/>
  <c r="E92" i="4" s="1"/>
  <c r="J5" i="4"/>
  <c r="J4" i="4" s="1"/>
  <c r="J92" i="4" s="1"/>
  <c r="G5" i="4"/>
  <c r="F5" i="4"/>
  <c r="F4" i="4" s="1"/>
  <c r="F92" i="4" s="1"/>
  <c r="G4" i="4"/>
  <c r="M81" i="3"/>
  <c r="I81" i="3"/>
  <c r="E81" i="3"/>
  <c r="L81" i="3"/>
  <c r="J81" i="3"/>
  <c r="H81" i="3"/>
  <c r="F81" i="3"/>
  <c r="K81" i="3"/>
  <c r="G81" i="3"/>
  <c r="L78" i="3"/>
  <c r="L77" i="3" s="1"/>
  <c r="H78" i="3"/>
  <c r="H77" i="3" s="1"/>
  <c r="M78" i="3"/>
  <c r="M77" i="3" s="1"/>
  <c r="K78" i="3"/>
  <c r="K77" i="3" s="1"/>
  <c r="I78" i="3"/>
  <c r="I77" i="3" s="1"/>
  <c r="G78" i="3"/>
  <c r="G77" i="3" s="1"/>
  <c r="E78" i="3"/>
  <c r="E77" i="3" s="1"/>
  <c r="J78" i="3"/>
  <c r="F78" i="3"/>
  <c r="L73" i="3"/>
  <c r="H73" i="3"/>
  <c r="M73" i="3"/>
  <c r="K73" i="3"/>
  <c r="I73" i="3"/>
  <c r="G73" i="3"/>
  <c r="E73" i="3"/>
  <c r="J73" i="3"/>
  <c r="F73" i="3"/>
  <c r="L68" i="3"/>
  <c r="H68" i="3"/>
  <c r="M68" i="3"/>
  <c r="K68" i="3"/>
  <c r="I68" i="3"/>
  <c r="G68" i="3"/>
  <c r="E68" i="3"/>
  <c r="J68" i="3"/>
  <c r="F68" i="3"/>
  <c r="K65" i="3"/>
  <c r="G65" i="3"/>
  <c r="L65" i="3"/>
  <c r="L64" i="3" s="1"/>
  <c r="J65" i="3"/>
  <c r="J64" i="3" s="1"/>
  <c r="H65" i="3"/>
  <c r="H64" i="3" s="1"/>
  <c r="F65" i="3"/>
  <c r="F64" i="3" s="1"/>
  <c r="M65" i="3"/>
  <c r="M64" i="3" s="1"/>
  <c r="I65" i="3"/>
  <c r="I64" i="3" s="1"/>
  <c r="E65" i="3"/>
  <c r="E64" i="3" s="1"/>
  <c r="M59" i="3"/>
  <c r="I59" i="3"/>
  <c r="E59" i="3"/>
  <c r="L59" i="3"/>
  <c r="J59" i="3"/>
  <c r="H59" i="3"/>
  <c r="F59" i="3"/>
  <c r="K59" i="3"/>
  <c r="G59" i="3"/>
  <c r="L56" i="3"/>
  <c r="H56" i="3"/>
  <c r="M56" i="3"/>
  <c r="K56" i="3"/>
  <c r="I56" i="3"/>
  <c r="G56" i="3"/>
  <c r="E56" i="3"/>
  <c r="J56" i="3"/>
  <c r="F56" i="3"/>
  <c r="K53" i="3"/>
  <c r="G53" i="3"/>
  <c r="L53" i="3"/>
  <c r="J53" i="3"/>
  <c r="J52" i="3" s="1"/>
  <c r="H53" i="3"/>
  <c r="F53" i="3"/>
  <c r="F52" i="3" s="1"/>
  <c r="M53" i="3"/>
  <c r="I53" i="3"/>
  <c r="E53" i="3"/>
  <c r="L47" i="3"/>
  <c r="H47" i="3"/>
  <c r="M47" i="3"/>
  <c r="K47" i="3"/>
  <c r="K4" i="3" s="1"/>
  <c r="I47" i="3"/>
  <c r="G47" i="3"/>
  <c r="G4" i="3" s="1"/>
  <c r="E47" i="3"/>
  <c r="J47" i="3"/>
  <c r="F47" i="3"/>
  <c r="J8" i="3"/>
  <c r="F8" i="3"/>
  <c r="M8" i="3"/>
  <c r="L8" i="3"/>
  <c r="K8" i="3"/>
  <c r="I8" i="3"/>
  <c r="H8" i="3"/>
  <c r="G8" i="3"/>
  <c r="E8" i="3"/>
  <c r="L5" i="3"/>
  <c r="L4" i="3" s="1"/>
  <c r="H5" i="3"/>
  <c r="H4" i="3" s="1"/>
  <c r="M5" i="3"/>
  <c r="M4" i="3" s="1"/>
  <c r="I5" i="3"/>
  <c r="I4" i="3" s="1"/>
  <c r="E5" i="3"/>
  <c r="E4" i="3" s="1"/>
  <c r="K5" i="3"/>
  <c r="J5" i="3"/>
  <c r="J4" i="3" s="1"/>
  <c r="G5" i="3"/>
  <c r="F5" i="3"/>
  <c r="F4" i="3" s="1"/>
  <c r="M81" i="2"/>
  <c r="L81" i="2"/>
  <c r="K81" i="2"/>
  <c r="J81" i="2"/>
  <c r="I81" i="2"/>
  <c r="H81" i="2"/>
  <c r="G81" i="2"/>
  <c r="F81" i="2"/>
  <c r="E81" i="2"/>
  <c r="M78" i="2"/>
  <c r="L78" i="2"/>
  <c r="K78" i="2"/>
  <c r="J78" i="2"/>
  <c r="I78" i="2"/>
  <c r="H78" i="2"/>
  <c r="G78" i="2"/>
  <c r="F78" i="2"/>
  <c r="E78" i="2"/>
  <c r="M77" i="2"/>
  <c r="L77" i="2"/>
  <c r="K77" i="2"/>
  <c r="J77" i="2"/>
  <c r="I77" i="2"/>
  <c r="H77" i="2"/>
  <c r="G77" i="2"/>
  <c r="F77" i="2"/>
  <c r="E77" i="2"/>
  <c r="M73" i="2"/>
  <c r="L73" i="2"/>
  <c r="K73" i="2"/>
  <c r="J73" i="2"/>
  <c r="I73" i="2"/>
  <c r="H73" i="2"/>
  <c r="G73" i="2"/>
  <c r="F73" i="2"/>
  <c r="E73" i="2"/>
  <c r="M68" i="2"/>
  <c r="L68" i="2"/>
  <c r="K68" i="2"/>
  <c r="J68" i="2"/>
  <c r="I68" i="2"/>
  <c r="H68" i="2"/>
  <c r="G68" i="2"/>
  <c r="F68" i="2"/>
  <c r="E68" i="2"/>
  <c r="M65" i="2"/>
  <c r="L65" i="2"/>
  <c r="K65" i="2"/>
  <c r="J65" i="2"/>
  <c r="I65" i="2"/>
  <c r="H65" i="2"/>
  <c r="G65" i="2"/>
  <c r="F65" i="2"/>
  <c r="E65" i="2"/>
  <c r="M64" i="2"/>
  <c r="L64" i="2"/>
  <c r="K64" i="2"/>
  <c r="J64" i="2"/>
  <c r="I64" i="2"/>
  <c r="H64" i="2"/>
  <c r="G64" i="2"/>
  <c r="F64" i="2"/>
  <c r="E64" i="2"/>
  <c r="M59" i="2"/>
  <c r="L59" i="2"/>
  <c r="K59" i="2"/>
  <c r="J59" i="2"/>
  <c r="I59" i="2"/>
  <c r="H59" i="2"/>
  <c r="G59" i="2"/>
  <c r="F59" i="2"/>
  <c r="E59" i="2"/>
  <c r="M56" i="2"/>
  <c r="L56" i="2"/>
  <c r="K56" i="2"/>
  <c r="J56" i="2"/>
  <c r="I56" i="2"/>
  <c r="H56" i="2"/>
  <c r="G56" i="2"/>
  <c r="F56" i="2"/>
  <c r="E56" i="2"/>
  <c r="M53" i="2"/>
  <c r="L53" i="2"/>
  <c r="K53" i="2"/>
  <c r="J53" i="2"/>
  <c r="I53" i="2"/>
  <c r="H53" i="2"/>
  <c r="G53" i="2"/>
  <c r="F53" i="2"/>
  <c r="E53" i="2"/>
  <c r="M52" i="2"/>
  <c r="L52" i="2"/>
  <c r="K52" i="2"/>
  <c r="J52" i="2"/>
  <c r="I52" i="2"/>
  <c r="H52" i="2"/>
  <c r="G52" i="2"/>
  <c r="F52" i="2"/>
  <c r="E52" i="2"/>
  <c r="M51" i="2"/>
  <c r="L51" i="2"/>
  <c r="K51" i="2"/>
  <c r="J51" i="2"/>
  <c r="I51" i="2"/>
  <c r="H51" i="2"/>
  <c r="G51" i="2"/>
  <c r="F51" i="2"/>
  <c r="E51" i="2"/>
  <c r="M47" i="2"/>
  <c r="L47" i="2"/>
  <c r="K47" i="2"/>
  <c r="J47" i="2"/>
  <c r="I47" i="2"/>
  <c r="H47" i="2"/>
  <c r="G47" i="2"/>
  <c r="F47" i="2"/>
  <c r="E47" i="2"/>
  <c r="J8" i="2"/>
  <c r="F8" i="2"/>
  <c r="M8" i="2"/>
  <c r="L8" i="2"/>
  <c r="K8" i="2"/>
  <c r="I8" i="2"/>
  <c r="H8" i="2"/>
  <c r="G8" i="2"/>
  <c r="E8" i="2"/>
  <c r="L5" i="2"/>
  <c r="L4" i="2" s="1"/>
  <c r="L92" i="2" s="1"/>
  <c r="H5" i="2"/>
  <c r="H4" i="2" s="1"/>
  <c r="H92" i="2" s="1"/>
  <c r="M5" i="2"/>
  <c r="M4" i="2" s="1"/>
  <c r="M92" i="2" s="1"/>
  <c r="K5" i="2"/>
  <c r="K4" i="2" s="1"/>
  <c r="K92" i="2" s="1"/>
  <c r="I5" i="2"/>
  <c r="I4" i="2" s="1"/>
  <c r="I92" i="2" s="1"/>
  <c r="G5" i="2"/>
  <c r="G4" i="2" s="1"/>
  <c r="G92" i="2" s="1"/>
  <c r="E5" i="2"/>
  <c r="E4" i="2" s="1"/>
  <c r="E92" i="2" s="1"/>
  <c r="J5" i="2"/>
  <c r="J4" i="2" s="1"/>
  <c r="J92" i="2" s="1"/>
  <c r="F5" i="2"/>
  <c r="F4" i="2" s="1"/>
  <c r="F92" i="2" s="1"/>
  <c r="J36" i="1"/>
  <c r="F36" i="1"/>
  <c r="M36" i="1"/>
  <c r="K36" i="1"/>
  <c r="I36" i="1"/>
  <c r="G36" i="1"/>
  <c r="E36" i="1"/>
  <c r="L36" i="1"/>
  <c r="H36" i="1"/>
  <c r="J31" i="1"/>
  <c r="F31" i="1"/>
  <c r="M31" i="1"/>
  <c r="K31" i="1"/>
  <c r="I31" i="1"/>
  <c r="G31" i="1"/>
  <c r="E31" i="1"/>
  <c r="L31" i="1"/>
  <c r="H31" i="1"/>
  <c r="M21" i="1"/>
  <c r="I21" i="1"/>
  <c r="E21" i="1"/>
  <c r="J21" i="1"/>
  <c r="F21" i="1"/>
  <c r="K21" i="1"/>
  <c r="G21" i="1"/>
  <c r="L21" i="1"/>
  <c r="H21" i="1"/>
  <c r="K10" i="1"/>
  <c r="K9" i="1" s="1"/>
  <c r="G10" i="1"/>
  <c r="G9" i="1" s="1"/>
  <c r="L10" i="1"/>
  <c r="L9" i="1" s="1"/>
  <c r="J10" i="1"/>
  <c r="J9" i="1" s="1"/>
  <c r="H10" i="1"/>
  <c r="H9" i="1" s="1"/>
  <c r="F10" i="1"/>
  <c r="F9" i="1" s="1"/>
  <c r="M10" i="1"/>
  <c r="M9" i="1" s="1"/>
  <c r="I10" i="1"/>
  <c r="I9" i="1" s="1"/>
  <c r="E10" i="1"/>
  <c r="E9" i="1" s="1"/>
  <c r="L4" i="1"/>
  <c r="L40" i="1" s="1"/>
  <c r="H4" i="1"/>
  <c r="H40" i="1" s="1"/>
  <c r="M4" i="1"/>
  <c r="I4" i="1"/>
  <c r="E4" i="1"/>
  <c r="J4" i="1"/>
  <c r="F4" i="1"/>
  <c r="K4" i="1"/>
  <c r="G4" i="1"/>
  <c r="E26" i="12" l="1"/>
  <c r="I26" i="12"/>
  <c r="C26" i="12"/>
  <c r="K26" i="12"/>
  <c r="F4" i="10"/>
  <c r="J4" i="10"/>
  <c r="E8" i="12"/>
  <c r="I8" i="12"/>
  <c r="K26" i="14"/>
  <c r="F26" i="14"/>
  <c r="J26" i="14"/>
  <c r="D26" i="14"/>
  <c r="H26" i="14"/>
  <c r="C26" i="16"/>
  <c r="G26" i="16"/>
  <c r="K26" i="16"/>
  <c r="D26" i="20"/>
  <c r="H26" i="20"/>
  <c r="J26" i="20"/>
  <c r="I26" i="22"/>
  <c r="C4" i="10"/>
  <c r="G4" i="10"/>
  <c r="K4" i="10"/>
  <c r="D26" i="16"/>
  <c r="H26" i="16"/>
  <c r="F26" i="16"/>
  <c r="J26" i="16"/>
  <c r="F26" i="20"/>
  <c r="D4" i="10"/>
  <c r="H4" i="10"/>
  <c r="F26" i="12"/>
  <c r="J26" i="12"/>
  <c r="C26" i="20"/>
  <c r="G26" i="20"/>
  <c r="K26" i="20"/>
  <c r="F40" i="1"/>
  <c r="J40" i="1"/>
  <c r="E40" i="1"/>
  <c r="I40" i="1"/>
  <c r="M40" i="1"/>
  <c r="E52" i="3"/>
  <c r="E51" i="3" s="1"/>
  <c r="E92" i="3" s="1"/>
  <c r="F51" i="3"/>
  <c r="F92" i="3" s="1"/>
  <c r="J51" i="3"/>
  <c r="G40" i="1"/>
  <c r="I52" i="3"/>
  <c r="I51" i="3" s="1"/>
  <c r="I92" i="3" s="1"/>
  <c r="G64" i="3"/>
  <c r="K64" i="3"/>
  <c r="F77" i="3"/>
  <c r="K40" i="1"/>
  <c r="M52" i="3"/>
  <c r="M51" i="3" s="1"/>
  <c r="M92" i="3" s="1"/>
  <c r="H52" i="3"/>
  <c r="H51" i="3" s="1"/>
  <c r="H92" i="3" s="1"/>
  <c r="L52" i="3"/>
  <c r="L51" i="3" s="1"/>
  <c r="L92" i="3" s="1"/>
  <c r="G52" i="3"/>
  <c r="G51" i="3" s="1"/>
  <c r="G92" i="3" s="1"/>
  <c r="K52" i="3"/>
  <c r="K51" i="3" s="1"/>
  <c r="K92" i="3" s="1"/>
  <c r="J77" i="3"/>
  <c r="J92" i="3" s="1"/>
  <c r="L92" i="4"/>
  <c r="I64" i="5"/>
  <c r="I51" i="5" s="1"/>
  <c r="G52" i="6"/>
  <c r="G51" i="6" s="1"/>
  <c r="G92" i="6" s="1"/>
  <c r="L77" i="6"/>
  <c r="K51" i="4"/>
  <c r="K92" i="4" s="1"/>
  <c r="J51" i="6"/>
  <c r="H77" i="4"/>
  <c r="H92" i="4" s="1"/>
  <c r="G77" i="4"/>
  <c r="K77" i="4"/>
  <c r="J4" i="5"/>
  <c r="J92" i="5" s="1"/>
  <c r="E64" i="5"/>
  <c r="E51" i="5" s="1"/>
  <c r="M64" i="5"/>
  <c r="M51" i="5" s="1"/>
  <c r="H64" i="5"/>
  <c r="H51" i="5" s="1"/>
  <c r="L64" i="5"/>
  <c r="L51" i="5" s="1"/>
  <c r="J4" i="6"/>
  <c r="J92" i="6" s="1"/>
  <c r="H51" i="6"/>
  <c r="K52" i="6"/>
  <c r="K51" i="6" s="1"/>
  <c r="K92" i="6" s="1"/>
  <c r="G92" i="4"/>
  <c r="E92" i="5"/>
  <c r="I92" i="5"/>
  <c r="M92" i="5"/>
  <c r="H92" i="5"/>
  <c r="L92" i="5"/>
  <c r="H92" i="6"/>
  <c r="L92" i="6"/>
</calcChain>
</file>

<file path=xl/sharedStrings.xml><?xml version="1.0" encoding="utf-8"?>
<sst xmlns="http://schemas.openxmlformats.org/spreadsheetml/2006/main" count="9181" uniqueCount="187">
  <si>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</si>
  <si>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</si>
  <si>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</si>
  <si>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</si>
  <si>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</si>
  <si>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</si>
  <si>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</si>
  <si>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</si>
  <si>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</si>
  <si>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</si>
  <si>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</si>
  <si>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</si>
  <si>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</si>
  <si>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</si>
  <si>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</si>
  <si>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</si>
  <si>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</si>
  <si>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</si>
  <si>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</si>
  <si>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</si>
  <si>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</si>
  <si>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</si>
  <si>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</si>
  <si>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</si>
  <si>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</si>
  <si>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</si>
  <si>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</si>
  <si>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</si>
  <si>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</si>
  <si>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</si>
  <si>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</si>
  <si>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</si>
  <si>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</si>
  <si>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</si>
  <si>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</si>
  <si>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</si>
  <si>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</si>
  <si>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</si>
  <si>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</si>
  <si>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</si>
  <si>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</si>
  <si>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</si>
  <si>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</si>
  <si>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</si>
  <si>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</si>
  <si>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</si>
  <si>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</si>
  <si>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</si>
  <si>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</si>
  <si>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</si>
  <si>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</si>
  <si>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</si>
  <si>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</si>
  <si>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</si>
  <si>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</si>
  <si>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</si>
  <si>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</si>
  <si>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</si>
  <si>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</si>
  <si>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</si>
  <si>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</si>
  <si>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</si>
  <si>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</si>
  <si>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</si>
  <si>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</si>
  <si>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</si>
  <si>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</si>
  <si>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</si>
  <si>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</si>
  <si>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</si>
  <si>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</si>
  <si>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</si>
  <si>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</si>
  <si>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</si>
  <si>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</si>
  <si>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</si>
  <si>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</si>
  <si>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</si>
  <si>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</si>
  <si>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</si>
  <si>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</si>
  <si>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</si>
  <si>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</si>
  <si>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</si>
  <si>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</si>
  <si>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</si>
  <si>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</si>
  <si>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</si>
  <si>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</si>
  <si>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</si>
  <si>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</si>
  <si>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</si>
  <si>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</si>
  <si>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</si>
  <si>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</si>
  <si>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</si>
  <si>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</si>
  <si>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</si>
  <si>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</si>
  <si>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</si>
  <si>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</si>
  <si>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</si>
  <si>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</si>
  <si>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</si>
  <si>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</si>
  <si>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</si>
  <si>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</si>
  <si>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</si>
  <si>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</si>
  <si>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</si>
  <si>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</si>
  <si>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</si>
  <si>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</si>
  <si>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</si>
  <si>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</si>
  <si>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</si>
  <si>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</si>
  <si>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</si>
  <si>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</si>
  <si>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</si>
  <si>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</si>
  <si>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</si>
  <si>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2012/13</t>
  </si>
  <si>
    <t>2011/12</t>
  </si>
  <si>
    <t>2014/15</t>
  </si>
  <si>
    <t>2015/16</t>
  </si>
  <si>
    <t>2013/14</t>
  </si>
  <si>
    <t>Table B.1: Specification of receipts: Social Development</t>
  </si>
  <si>
    <t>Table B.2: Payments and estimates by economic classification: Social Development</t>
  </si>
  <si>
    <t>2010/11</t>
  </si>
  <si>
    <t>2016/17</t>
  </si>
  <si>
    <t>1. Administration</t>
  </si>
  <si>
    <t>2. Social Welfare Services</t>
  </si>
  <si>
    <t>3. Children And Families</t>
  </si>
  <si>
    <t>4. Restorative Services</t>
  </si>
  <si>
    <t>5. Development And Research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</si>
  <si>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</si>
  <si>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</si>
  <si>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</si>
  <si>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</si>
  <si>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</si>
  <si>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</si>
  <si>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</si>
  <si>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</si>
  <si>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</si>
  <si>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</si>
  <si>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</si>
  <si>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Management Services</t>
  </si>
  <si>
    <t xml:space="preserve">3. District Management </t>
  </si>
  <si>
    <t>1. Management And Support</t>
  </si>
  <si>
    <t>2. Services To Older Persorns</t>
  </si>
  <si>
    <t>3. Services To Persons With Disabilities</t>
  </si>
  <si>
    <t>4. Hiv/Aids</t>
  </si>
  <si>
    <t>5. Social Relief</t>
  </si>
  <si>
    <t>2. Care And Services To Families</t>
  </si>
  <si>
    <t xml:space="preserve">3. Child Care And Protection </t>
  </si>
  <si>
    <t>4. Ecd And Partial Care</t>
  </si>
  <si>
    <t>5. Child And Youth Care Centres</t>
  </si>
  <si>
    <t>6. Community Based Care Services For Children</t>
  </si>
  <si>
    <t>2. Crime Prevention And Support</t>
  </si>
  <si>
    <t>3. Victim Empowerment</t>
  </si>
  <si>
    <t>4. Substance Abuse, Prevention And Rehabilitation</t>
  </si>
  <si>
    <t>2. Community Mobilisation</t>
  </si>
  <si>
    <t>3. Institutional Capacity Building And Support For Npo'S</t>
  </si>
  <si>
    <t>4. Poverty Alleviation And Sustainable Livelihoods</t>
  </si>
  <si>
    <t>5. Community Based Research And Planning</t>
  </si>
  <si>
    <t>6. Youth Development</t>
  </si>
  <si>
    <t>7. Women Development</t>
  </si>
  <si>
    <t>8. Population Policy Promotion</t>
  </si>
  <si>
    <t>Table 7.2: Summary of departmental receipts collection</t>
  </si>
  <si>
    <t>Table 7.3: Summary of payments and estimates by programme: Social Development</t>
  </si>
  <si>
    <t>Table 7.4: Summary of provincial payments and estimates by economic classification: Social Development</t>
  </si>
  <si>
    <t>Table 7.11: Summary of payments and estimates by sub-programme: Administration</t>
  </si>
  <si>
    <t>Table 7.12: Summary of payments and estimates by economic classification: Administration</t>
  </si>
  <si>
    <t>Table 7.13: Summary of payments and estimates by sub-programme: Social Welfare Services</t>
  </si>
  <si>
    <t>Table 7.14: Summary of payments and estimates by economic classification: Social Welfare Services</t>
  </si>
  <si>
    <t>Table 7.15: Summary of payments and estimates by sub-programme: Children And Families</t>
  </si>
  <si>
    <t>Table 7.16: Summary of payments and estimates by economic classification: Children And Families</t>
  </si>
  <si>
    <t>Table 7.17: Summary of payments and estimates by sub-programme: Restorative Services</t>
  </si>
  <si>
    <t>Table 7.18: Summary of payments and estimates by economic classification: Restorative Services</t>
  </si>
  <si>
    <t>Table 7.19: Summary of payments and estimates by sub-programme: Development And Research</t>
  </si>
  <si>
    <t>Table 7.20: Summary of payments and estimates by economic classification: Development And Research</t>
  </si>
  <si>
    <t>Table B.2A: Payments and estimates by economic classification: Administration</t>
  </si>
  <si>
    <t>Table B.2B: Payments and estimates by economic classification: Social Welfare Services</t>
  </si>
  <si>
    <t>Table B.2C: Payments and estimates by economic classification: Children And Families</t>
  </si>
  <si>
    <t>Table B.2D: Payments and estimates by economic classification: Restorative Services</t>
  </si>
  <si>
    <t>Table B.2E: Payments and estimates by economic classification: Development And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</si>
</sst>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395</v>
      </c>
      <c r="D9" s="157">
        <v>466</v>
      </c>
      <c r="E9" s="157">
        <v>552</v>
      </c>
      <c r="F9" s="156">
        <v>558</v>
      </c>
      <c r="G9" s="157">
        <v>578</v>
      </c>
      <c r="H9" s="158">
        <v>587</v>
      </c>
      <c r="I9" s="157">
        <v>610</v>
      </c>
      <c r="J9" s="157">
        <v>643</v>
      </c>
      <c r="K9" s="157">
        <v>678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60</v>
      </c>
      <c r="D10" s="157">
        <v>0</v>
      </c>
      <c r="E10" s="157">
        <v>120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1</v>
      </c>
      <c r="D12" s="157">
        <v>1</v>
      </c>
      <c r="E12" s="157">
        <v>0</v>
      </c>
      <c r="F12" s="156">
        <v>0</v>
      </c>
      <c r="G12" s="157">
        <v>1</v>
      </c>
      <c r="H12" s="158">
        <v>2</v>
      </c>
      <c r="I12" s="157">
        <v>1</v>
      </c>
      <c r="J12" s="157">
        <v>1</v>
      </c>
      <c r="K12" s="157">
        <v>1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1067</v>
      </c>
      <c r="D14" s="160">
        <v>415</v>
      </c>
      <c r="E14" s="160">
        <v>718</v>
      </c>
      <c r="F14" s="159">
        <v>660</v>
      </c>
      <c r="G14" s="160">
        <v>799</v>
      </c>
      <c r="H14" s="161">
        <v>1089</v>
      </c>
      <c r="I14" s="160">
        <v>844</v>
      </c>
      <c r="J14" s="160">
        <v>890</v>
      </c>
      <c r="K14" s="160">
        <v>938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1523</v>
      </c>
      <c r="D15" s="165">
        <f t="shared" ref="D15:K15" si="1">SUM(D5:D14)</f>
        <v>882</v>
      </c>
      <c r="E15" s="165">
        <f t="shared" si="1"/>
        <v>1390</v>
      </c>
      <c r="F15" s="166">
        <f t="shared" si="1"/>
        <v>1218</v>
      </c>
      <c r="G15" s="165">
        <f t="shared" si="1"/>
        <v>1378</v>
      </c>
      <c r="H15" s="167">
        <f t="shared" si="1"/>
        <v>1678</v>
      </c>
      <c r="I15" s="165">
        <f t="shared" si="1"/>
        <v>1455</v>
      </c>
      <c r="J15" s="165">
        <f t="shared" si="1"/>
        <v>1534</v>
      </c>
      <c r="K15" s="165">
        <f t="shared" si="1"/>
        <v>1617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149</v>
      </c>
      <c r="C4" s="157">
        <v>0</v>
      </c>
      <c r="D4" s="157">
        <v>0</v>
      </c>
      <c r="E4" s="157">
        <v>0</v>
      </c>
      <c r="F4" s="152">
        <v>0</v>
      </c>
      <c r="G4" s="153">
        <v>0</v>
      </c>
      <c r="H4" s="154">
        <v>0</v>
      </c>
      <c r="I4" s="157">
        <v>0</v>
      </c>
      <c r="J4" s="157">
        <v>0</v>
      </c>
      <c r="K4" s="157">
        <v>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159</v>
      </c>
      <c r="C5" s="157">
        <v>28361</v>
      </c>
      <c r="D5" s="157">
        <v>39759</v>
      </c>
      <c r="E5" s="157">
        <v>43091</v>
      </c>
      <c r="F5" s="156">
        <v>46309</v>
      </c>
      <c r="G5" s="157">
        <v>48931</v>
      </c>
      <c r="H5" s="158">
        <v>48826</v>
      </c>
      <c r="I5" s="157">
        <v>69329</v>
      </c>
      <c r="J5" s="157">
        <v>52875</v>
      </c>
      <c r="K5" s="157">
        <v>57857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160</v>
      </c>
      <c r="C6" s="157">
        <v>7605</v>
      </c>
      <c r="D6" s="157">
        <v>9711</v>
      </c>
      <c r="E6" s="157">
        <v>14125</v>
      </c>
      <c r="F6" s="156">
        <v>18722</v>
      </c>
      <c r="G6" s="157">
        <v>19429</v>
      </c>
      <c r="H6" s="158">
        <v>18767</v>
      </c>
      <c r="I6" s="157">
        <v>18573</v>
      </c>
      <c r="J6" s="157">
        <v>22521</v>
      </c>
      <c r="K6" s="157">
        <v>23211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161</v>
      </c>
      <c r="C7" s="157">
        <v>18919</v>
      </c>
      <c r="D7" s="157">
        <v>16344</v>
      </c>
      <c r="E7" s="157">
        <v>21379</v>
      </c>
      <c r="F7" s="156">
        <v>25445</v>
      </c>
      <c r="G7" s="157">
        <v>27206</v>
      </c>
      <c r="H7" s="158">
        <v>26389</v>
      </c>
      <c r="I7" s="157">
        <v>26838</v>
      </c>
      <c r="J7" s="157">
        <v>32506</v>
      </c>
      <c r="K7" s="157">
        <v>57799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54885</v>
      </c>
      <c r="D19" s="103">
        <f t="shared" ref="D19:K19" si="1">SUM(D4:D18)</f>
        <v>65814</v>
      </c>
      <c r="E19" s="103">
        <f t="shared" si="1"/>
        <v>78595</v>
      </c>
      <c r="F19" s="104">
        <f t="shared" si="1"/>
        <v>90476</v>
      </c>
      <c r="G19" s="103">
        <f t="shared" si="1"/>
        <v>95566</v>
      </c>
      <c r="H19" s="105">
        <f t="shared" si="1"/>
        <v>93982</v>
      </c>
      <c r="I19" s="103">
        <f t="shared" si="1"/>
        <v>114740</v>
      </c>
      <c r="J19" s="103">
        <f t="shared" si="1"/>
        <v>107902</v>
      </c>
      <c r="K19" s="103">
        <f t="shared" si="1"/>
        <v>138867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42245</v>
      </c>
      <c r="D4" s="148">
        <f t="shared" ref="D4:K4" si="0">SUM(D5:D7)</f>
        <v>50328</v>
      </c>
      <c r="E4" s="148">
        <f t="shared" si="0"/>
        <v>56752</v>
      </c>
      <c r="F4" s="149">
        <f t="shared" si="0"/>
        <v>67172</v>
      </c>
      <c r="G4" s="148">
        <f t="shared" si="0"/>
        <v>69602</v>
      </c>
      <c r="H4" s="150">
        <f t="shared" si="0"/>
        <v>68521</v>
      </c>
      <c r="I4" s="148">
        <f t="shared" si="0"/>
        <v>82496</v>
      </c>
      <c r="J4" s="148">
        <f t="shared" si="0"/>
        <v>81022</v>
      </c>
      <c r="K4" s="148">
        <f t="shared" si="0"/>
        <v>88978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38197</v>
      </c>
      <c r="D5" s="153">
        <v>46206</v>
      </c>
      <c r="E5" s="153">
        <v>53297</v>
      </c>
      <c r="F5" s="152">
        <v>61584</v>
      </c>
      <c r="G5" s="153">
        <v>64774</v>
      </c>
      <c r="H5" s="154">
        <v>61955</v>
      </c>
      <c r="I5" s="153">
        <v>76467</v>
      </c>
      <c r="J5" s="153">
        <v>75593</v>
      </c>
      <c r="K5" s="154">
        <v>83260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4048</v>
      </c>
      <c r="D6" s="157">
        <v>4122</v>
      </c>
      <c r="E6" s="157">
        <v>3455</v>
      </c>
      <c r="F6" s="156">
        <v>5588</v>
      </c>
      <c r="G6" s="157">
        <v>4828</v>
      </c>
      <c r="H6" s="158">
        <v>6566</v>
      </c>
      <c r="I6" s="157">
        <v>6029</v>
      </c>
      <c r="J6" s="157">
        <v>5429</v>
      </c>
      <c r="K6" s="158">
        <v>5718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12511</v>
      </c>
      <c r="D8" s="148">
        <f t="shared" ref="D8:K8" si="1">SUM(D9:D15)</f>
        <v>15374</v>
      </c>
      <c r="E8" s="148">
        <f t="shared" si="1"/>
        <v>21724</v>
      </c>
      <c r="F8" s="149">
        <f t="shared" si="1"/>
        <v>23088</v>
      </c>
      <c r="G8" s="148">
        <f t="shared" si="1"/>
        <v>25750</v>
      </c>
      <c r="H8" s="150">
        <f t="shared" si="1"/>
        <v>25245</v>
      </c>
      <c r="I8" s="148">
        <f t="shared" si="1"/>
        <v>20196</v>
      </c>
      <c r="J8" s="148">
        <f t="shared" si="1"/>
        <v>20158</v>
      </c>
      <c r="K8" s="148">
        <f t="shared" si="1"/>
        <v>20155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12510</v>
      </c>
      <c r="D14" s="157">
        <v>15300</v>
      </c>
      <c r="E14" s="157">
        <v>21709</v>
      </c>
      <c r="F14" s="156">
        <v>23088</v>
      </c>
      <c r="G14" s="157">
        <v>25750</v>
      </c>
      <c r="H14" s="158">
        <v>24611</v>
      </c>
      <c r="I14" s="157">
        <v>20196</v>
      </c>
      <c r="J14" s="157">
        <v>20158</v>
      </c>
      <c r="K14" s="158">
        <v>20155</v>
      </c>
    </row>
    <row r="15" spans="1:27" s="18" customFormat="1" ht="12.75" customHeight="1" x14ac:dyDescent="0.2">
      <c r="A15" s="70"/>
      <c r="B15" s="114" t="s">
        <v>101</v>
      </c>
      <c r="C15" s="159">
        <v>1</v>
      </c>
      <c r="D15" s="160">
        <v>74</v>
      </c>
      <c r="E15" s="160">
        <v>15</v>
      </c>
      <c r="F15" s="159">
        <v>0</v>
      </c>
      <c r="G15" s="160">
        <v>0</v>
      </c>
      <c r="H15" s="161">
        <v>634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129</v>
      </c>
      <c r="D16" s="148">
        <f t="shared" ref="D16:K16" si="2">SUM(D17:D23)</f>
        <v>112</v>
      </c>
      <c r="E16" s="148">
        <f t="shared" si="2"/>
        <v>119</v>
      </c>
      <c r="F16" s="149">
        <f t="shared" si="2"/>
        <v>216</v>
      </c>
      <c r="G16" s="148">
        <f t="shared" si="2"/>
        <v>214</v>
      </c>
      <c r="H16" s="150">
        <f t="shared" si="2"/>
        <v>216</v>
      </c>
      <c r="I16" s="148">
        <f t="shared" si="2"/>
        <v>12048</v>
      </c>
      <c r="J16" s="148">
        <f t="shared" si="2"/>
        <v>6722</v>
      </c>
      <c r="K16" s="148">
        <f t="shared" si="2"/>
        <v>29734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11828</v>
      </c>
      <c r="J17" s="153">
        <v>6500</v>
      </c>
      <c r="K17" s="154">
        <v>29500</v>
      </c>
    </row>
    <row r="18" spans="1:11" s="18" customFormat="1" ht="12.75" customHeight="1" x14ac:dyDescent="0.2">
      <c r="A18" s="70"/>
      <c r="B18" s="114" t="s">
        <v>108</v>
      </c>
      <c r="C18" s="156">
        <v>129</v>
      </c>
      <c r="D18" s="157">
        <v>112</v>
      </c>
      <c r="E18" s="157">
        <v>119</v>
      </c>
      <c r="F18" s="156">
        <v>216</v>
      </c>
      <c r="G18" s="157">
        <v>214</v>
      </c>
      <c r="H18" s="158">
        <v>216</v>
      </c>
      <c r="I18" s="157">
        <v>220</v>
      </c>
      <c r="J18" s="157">
        <v>222</v>
      </c>
      <c r="K18" s="158">
        <v>234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54885</v>
      </c>
      <c r="D26" s="103">
        <f t="shared" ref="D26:K26" si="3">+D4+D8+D16+D24</f>
        <v>65814</v>
      </c>
      <c r="E26" s="103">
        <f t="shared" si="3"/>
        <v>78595</v>
      </c>
      <c r="F26" s="104">
        <f t="shared" si="3"/>
        <v>90476</v>
      </c>
      <c r="G26" s="103">
        <f t="shared" si="3"/>
        <v>95566</v>
      </c>
      <c r="H26" s="105">
        <f t="shared" si="3"/>
        <v>93982</v>
      </c>
      <c r="I26" s="103">
        <f t="shared" si="3"/>
        <v>114740</v>
      </c>
      <c r="J26" s="103">
        <f t="shared" si="3"/>
        <v>107902</v>
      </c>
      <c r="K26" s="103">
        <f t="shared" si="3"/>
        <v>138867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149</v>
      </c>
      <c r="C4" s="157">
        <v>7139</v>
      </c>
      <c r="D4" s="157">
        <v>7843</v>
      </c>
      <c r="E4" s="157">
        <v>6699</v>
      </c>
      <c r="F4" s="152">
        <v>8457</v>
      </c>
      <c r="G4" s="153">
        <v>8391</v>
      </c>
      <c r="H4" s="154">
        <v>8123</v>
      </c>
      <c r="I4" s="157">
        <v>8680</v>
      </c>
      <c r="J4" s="157">
        <v>9291</v>
      </c>
      <c r="K4" s="157">
        <v>9935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162</v>
      </c>
      <c r="C5" s="157">
        <v>0</v>
      </c>
      <c r="D5" s="157">
        <v>0</v>
      </c>
      <c r="E5" s="157">
        <v>0</v>
      </c>
      <c r="F5" s="156">
        <v>0</v>
      </c>
      <c r="G5" s="157">
        <v>0</v>
      </c>
      <c r="H5" s="158">
        <v>0</v>
      </c>
      <c r="I5" s="157">
        <v>4280</v>
      </c>
      <c r="J5" s="157">
        <v>5208</v>
      </c>
      <c r="K5" s="157">
        <v>6350</v>
      </c>
      <c r="Z5" s="163">
        <f t="shared" si="0"/>
        <v>1</v>
      </c>
      <c r="AA5" s="41">
        <v>7</v>
      </c>
    </row>
    <row r="6" spans="1:27" s="18" customFormat="1" ht="12.75" customHeight="1" x14ac:dyDescent="0.2">
      <c r="A6" s="70"/>
      <c r="B6" s="171" t="s">
        <v>163</v>
      </c>
      <c r="C6" s="157">
        <v>3842</v>
      </c>
      <c r="D6" s="157">
        <v>9468</v>
      </c>
      <c r="E6" s="157">
        <v>11627</v>
      </c>
      <c r="F6" s="156">
        <v>11166</v>
      </c>
      <c r="G6" s="157">
        <v>13483</v>
      </c>
      <c r="H6" s="158">
        <v>14314</v>
      </c>
      <c r="I6" s="157">
        <v>14150</v>
      </c>
      <c r="J6" s="157">
        <v>15050</v>
      </c>
      <c r="K6" s="157">
        <v>16194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164</v>
      </c>
      <c r="C7" s="157">
        <v>26108</v>
      </c>
      <c r="D7" s="157">
        <v>26951</v>
      </c>
      <c r="E7" s="157">
        <v>25109</v>
      </c>
      <c r="F7" s="156">
        <v>38330</v>
      </c>
      <c r="G7" s="157">
        <v>38422</v>
      </c>
      <c r="H7" s="158">
        <v>36074</v>
      </c>
      <c r="I7" s="157">
        <v>28402</v>
      </c>
      <c r="J7" s="157">
        <v>24708</v>
      </c>
      <c r="K7" s="157">
        <v>24709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165</v>
      </c>
      <c r="C8" s="157">
        <v>2776</v>
      </c>
      <c r="D8" s="157">
        <v>3112</v>
      </c>
      <c r="E8" s="157">
        <v>3017</v>
      </c>
      <c r="F8" s="156">
        <v>3967</v>
      </c>
      <c r="G8" s="157">
        <v>3967</v>
      </c>
      <c r="H8" s="158">
        <v>3727</v>
      </c>
      <c r="I8" s="157">
        <v>4153</v>
      </c>
      <c r="J8" s="157">
        <v>4535</v>
      </c>
      <c r="K8" s="157">
        <v>4775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166</v>
      </c>
      <c r="C9" s="157">
        <v>20585</v>
      </c>
      <c r="D9" s="157">
        <v>35596</v>
      </c>
      <c r="E9" s="157">
        <v>43749</v>
      </c>
      <c r="F9" s="156">
        <v>42138</v>
      </c>
      <c r="G9" s="157">
        <v>42596</v>
      </c>
      <c r="H9" s="158">
        <v>43311</v>
      </c>
      <c r="I9" s="157">
        <v>48248</v>
      </c>
      <c r="J9" s="157">
        <v>49998</v>
      </c>
      <c r="K9" s="157">
        <v>53544</v>
      </c>
      <c r="Z9" s="163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71" t="s">
        <v>167</v>
      </c>
      <c r="C10" s="157">
        <v>737</v>
      </c>
      <c r="D10" s="157">
        <v>597</v>
      </c>
      <c r="E10" s="157">
        <v>1019</v>
      </c>
      <c r="F10" s="156">
        <v>1020</v>
      </c>
      <c r="G10" s="157">
        <v>1036</v>
      </c>
      <c r="H10" s="158">
        <v>1036</v>
      </c>
      <c r="I10" s="157">
        <v>1020</v>
      </c>
      <c r="J10" s="157">
        <v>1020</v>
      </c>
      <c r="K10" s="157">
        <v>1020</v>
      </c>
      <c r="Z10" s="163">
        <f t="shared" si="0"/>
        <v>1</v>
      </c>
    </row>
    <row r="11" spans="1:27" s="18" customFormat="1" ht="12.75" customHeight="1" x14ac:dyDescent="0.2">
      <c r="A11" s="70"/>
      <c r="B11" s="171" t="s">
        <v>168</v>
      </c>
      <c r="C11" s="157">
        <v>6553</v>
      </c>
      <c r="D11" s="157">
        <v>1886</v>
      </c>
      <c r="E11" s="157">
        <v>2261</v>
      </c>
      <c r="F11" s="156">
        <v>2615</v>
      </c>
      <c r="G11" s="157">
        <v>2615</v>
      </c>
      <c r="H11" s="158">
        <v>2346</v>
      </c>
      <c r="I11" s="157">
        <v>2669</v>
      </c>
      <c r="J11" s="157">
        <v>3064</v>
      </c>
      <c r="K11" s="157">
        <v>3226</v>
      </c>
      <c r="Z11" s="163">
        <f t="shared" si="0"/>
        <v>1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67740</v>
      </c>
      <c r="D19" s="103">
        <f t="shared" ref="D19:K19" si="1">SUM(D4:D18)</f>
        <v>85453</v>
      </c>
      <c r="E19" s="103">
        <f t="shared" si="1"/>
        <v>93481</v>
      </c>
      <c r="F19" s="104">
        <f t="shared" si="1"/>
        <v>107693</v>
      </c>
      <c r="G19" s="103">
        <f t="shared" si="1"/>
        <v>110510</v>
      </c>
      <c r="H19" s="105">
        <f t="shared" si="1"/>
        <v>108931</v>
      </c>
      <c r="I19" s="103">
        <f t="shared" si="1"/>
        <v>111602</v>
      </c>
      <c r="J19" s="103">
        <f t="shared" si="1"/>
        <v>112874</v>
      </c>
      <c r="K19" s="103">
        <f t="shared" si="1"/>
        <v>119753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53558</v>
      </c>
      <c r="D4" s="148">
        <f t="shared" ref="D4:K4" si="0">SUM(D5:D7)</f>
        <v>72232</v>
      </c>
      <c r="E4" s="148">
        <f t="shared" si="0"/>
        <v>79303</v>
      </c>
      <c r="F4" s="149">
        <f t="shared" si="0"/>
        <v>82010</v>
      </c>
      <c r="G4" s="148">
        <f t="shared" si="0"/>
        <v>84811</v>
      </c>
      <c r="H4" s="150">
        <f t="shared" si="0"/>
        <v>85991</v>
      </c>
      <c r="I4" s="148">
        <f t="shared" si="0"/>
        <v>95639</v>
      </c>
      <c r="J4" s="148">
        <f t="shared" si="0"/>
        <v>99181</v>
      </c>
      <c r="K4" s="148">
        <f t="shared" si="0"/>
        <v>106034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48347</v>
      </c>
      <c r="D5" s="153">
        <v>68019</v>
      </c>
      <c r="E5" s="153">
        <v>75691</v>
      </c>
      <c r="F5" s="152">
        <v>78000</v>
      </c>
      <c r="G5" s="153">
        <v>80301</v>
      </c>
      <c r="H5" s="154">
        <v>82067</v>
      </c>
      <c r="I5" s="153">
        <v>92076</v>
      </c>
      <c r="J5" s="153">
        <v>94905</v>
      </c>
      <c r="K5" s="154">
        <v>101531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6">
        <v>5211</v>
      </c>
      <c r="D6" s="157">
        <v>4213</v>
      </c>
      <c r="E6" s="157">
        <v>3612</v>
      </c>
      <c r="F6" s="156">
        <v>4010</v>
      </c>
      <c r="G6" s="157">
        <v>4510</v>
      </c>
      <c r="H6" s="158">
        <v>3924</v>
      </c>
      <c r="I6" s="157">
        <v>3563</v>
      </c>
      <c r="J6" s="157">
        <v>4276</v>
      </c>
      <c r="K6" s="158">
        <v>4503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14085</v>
      </c>
      <c r="D8" s="148">
        <f t="shared" ref="D8:K8" si="1">SUM(D9:D15)</f>
        <v>13162</v>
      </c>
      <c r="E8" s="148">
        <f t="shared" si="1"/>
        <v>14163</v>
      </c>
      <c r="F8" s="149">
        <f t="shared" si="1"/>
        <v>25575</v>
      </c>
      <c r="G8" s="148">
        <f t="shared" si="1"/>
        <v>25591</v>
      </c>
      <c r="H8" s="150">
        <f t="shared" si="1"/>
        <v>22843</v>
      </c>
      <c r="I8" s="148">
        <f t="shared" si="1"/>
        <v>13925</v>
      </c>
      <c r="J8" s="148">
        <f t="shared" si="1"/>
        <v>13596</v>
      </c>
      <c r="K8" s="148">
        <f t="shared" si="1"/>
        <v>13597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2800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9619</v>
      </c>
      <c r="D13" s="157">
        <v>8560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4465</v>
      </c>
      <c r="D14" s="157">
        <v>4597</v>
      </c>
      <c r="E14" s="157">
        <v>11325</v>
      </c>
      <c r="F14" s="156">
        <v>25564</v>
      </c>
      <c r="G14" s="157">
        <v>25580</v>
      </c>
      <c r="H14" s="158">
        <v>22514</v>
      </c>
      <c r="I14" s="157">
        <v>13914</v>
      </c>
      <c r="J14" s="157">
        <v>13584</v>
      </c>
      <c r="K14" s="158">
        <v>13584</v>
      </c>
    </row>
    <row r="15" spans="1:27" s="18" customFormat="1" ht="12.75" customHeight="1" x14ac:dyDescent="0.2">
      <c r="A15" s="70"/>
      <c r="B15" s="114" t="s">
        <v>101</v>
      </c>
      <c r="C15" s="159">
        <v>1</v>
      </c>
      <c r="D15" s="160">
        <v>5</v>
      </c>
      <c r="E15" s="160">
        <v>38</v>
      </c>
      <c r="F15" s="159">
        <v>11</v>
      </c>
      <c r="G15" s="160">
        <v>11</v>
      </c>
      <c r="H15" s="161">
        <v>329</v>
      </c>
      <c r="I15" s="160">
        <v>11</v>
      </c>
      <c r="J15" s="160">
        <v>12</v>
      </c>
      <c r="K15" s="161">
        <v>13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97</v>
      </c>
      <c r="D16" s="148">
        <f t="shared" ref="D16:K16" si="2">SUM(D17:D23)</f>
        <v>59</v>
      </c>
      <c r="E16" s="148">
        <f t="shared" si="2"/>
        <v>15</v>
      </c>
      <c r="F16" s="149">
        <f t="shared" si="2"/>
        <v>108</v>
      </c>
      <c r="G16" s="148">
        <f t="shared" si="2"/>
        <v>108</v>
      </c>
      <c r="H16" s="150">
        <f t="shared" si="2"/>
        <v>97</v>
      </c>
      <c r="I16" s="148">
        <f t="shared" si="2"/>
        <v>2038</v>
      </c>
      <c r="J16" s="148">
        <f t="shared" si="2"/>
        <v>97</v>
      </c>
      <c r="K16" s="148">
        <f t="shared" si="2"/>
        <v>122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2000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97</v>
      </c>
      <c r="D18" s="157">
        <v>59</v>
      </c>
      <c r="E18" s="157">
        <v>15</v>
      </c>
      <c r="F18" s="156">
        <v>108</v>
      </c>
      <c r="G18" s="157">
        <v>108</v>
      </c>
      <c r="H18" s="158">
        <v>97</v>
      </c>
      <c r="I18" s="157">
        <v>38</v>
      </c>
      <c r="J18" s="157">
        <v>97</v>
      </c>
      <c r="K18" s="158">
        <v>122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67740</v>
      </c>
      <c r="D26" s="103">
        <f t="shared" ref="D26:K26" si="3">+D4+D8+D16+D24</f>
        <v>85453</v>
      </c>
      <c r="E26" s="103">
        <f t="shared" si="3"/>
        <v>93481</v>
      </c>
      <c r="F26" s="104">
        <f t="shared" si="3"/>
        <v>107693</v>
      </c>
      <c r="G26" s="103">
        <f t="shared" si="3"/>
        <v>110510</v>
      </c>
      <c r="H26" s="105">
        <f t="shared" si="3"/>
        <v>108931</v>
      </c>
      <c r="I26" s="103">
        <f t="shared" si="3"/>
        <v>111602</v>
      </c>
      <c r="J26" s="103">
        <f t="shared" si="3"/>
        <v>112874</v>
      </c>
      <c r="K26" s="103">
        <f t="shared" si="3"/>
        <v>119753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129</v>
      </c>
      <c r="F3" s="22" t="s">
        <v>123</v>
      </c>
      <c r="G3" s="22" t="s">
        <v>122</v>
      </c>
      <c r="H3" s="173" t="s">
        <v>126</v>
      </c>
      <c r="I3" s="174"/>
      <c r="J3" s="175"/>
      <c r="K3" s="22" t="s">
        <v>124</v>
      </c>
      <c r="L3" s="22" t="s">
        <v>125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395</v>
      </c>
      <c r="F9" s="27">
        <f t="shared" ref="F9:M9" si="1">F10+F19</f>
        <v>466</v>
      </c>
      <c r="G9" s="27">
        <f t="shared" si="1"/>
        <v>552</v>
      </c>
      <c r="H9" s="28">
        <f t="shared" si="1"/>
        <v>558</v>
      </c>
      <c r="I9" s="27">
        <f t="shared" si="1"/>
        <v>578</v>
      </c>
      <c r="J9" s="29">
        <f t="shared" si="1"/>
        <v>587</v>
      </c>
      <c r="K9" s="27">
        <f t="shared" si="1"/>
        <v>610</v>
      </c>
      <c r="L9" s="27">
        <f t="shared" si="1"/>
        <v>643</v>
      </c>
      <c r="M9" s="27">
        <f t="shared" si="1"/>
        <v>678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393</v>
      </c>
      <c r="F10" s="59">
        <f t="shared" ref="F10:M10" si="2">SUM(F11:F13)</f>
        <v>465</v>
      </c>
      <c r="G10" s="59">
        <f t="shared" si="2"/>
        <v>552</v>
      </c>
      <c r="H10" s="60">
        <f t="shared" si="2"/>
        <v>558</v>
      </c>
      <c r="I10" s="59">
        <f t="shared" si="2"/>
        <v>578</v>
      </c>
      <c r="J10" s="61">
        <f t="shared" si="2"/>
        <v>587</v>
      </c>
      <c r="K10" s="59">
        <f t="shared" si="2"/>
        <v>610</v>
      </c>
      <c r="L10" s="59">
        <f t="shared" si="2"/>
        <v>643</v>
      </c>
      <c r="M10" s="59">
        <f t="shared" si="2"/>
        <v>678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393</v>
      </c>
      <c r="F11" s="36">
        <v>465</v>
      </c>
      <c r="G11" s="36">
        <v>552</v>
      </c>
      <c r="H11" s="37">
        <v>558</v>
      </c>
      <c r="I11" s="36">
        <v>578</v>
      </c>
      <c r="J11" s="38">
        <v>587</v>
      </c>
      <c r="K11" s="36">
        <v>610</v>
      </c>
      <c r="L11" s="36">
        <v>643</v>
      </c>
      <c r="M11" s="36">
        <v>678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2</v>
      </c>
      <c r="F19" s="59">
        <v>1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60</v>
      </c>
      <c r="F21" s="27">
        <f t="shared" ref="F21:M21" si="3">SUM(F22:F27)</f>
        <v>0</v>
      </c>
      <c r="G21" s="27">
        <f t="shared" si="3"/>
        <v>120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60</v>
      </c>
      <c r="F26" s="44">
        <v>0</v>
      </c>
      <c r="G26" s="44">
        <v>120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1</v>
      </c>
      <c r="F31" s="93">
        <f t="shared" ref="F31:M31" si="4">SUM(F32:F34)</f>
        <v>1</v>
      </c>
      <c r="G31" s="93">
        <f t="shared" si="4"/>
        <v>0</v>
      </c>
      <c r="H31" s="94">
        <f t="shared" si="4"/>
        <v>0</v>
      </c>
      <c r="I31" s="93">
        <f t="shared" si="4"/>
        <v>1</v>
      </c>
      <c r="J31" s="95">
        <f t="shared" si="4"/>
        <v>2</v>
      </c>
      <c r="K31" s="93">
        <f t="shared" si="4"/>
        <v>1</v>
      </c>
      <c r="L31" s="93">
        <f t="shared" si="4"/>
        <v>1</v>
      </c>
      <c r="M31" s="93">
        <f t="shared" si="4"/>
        <v>1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1</v>
      </c>
      <c r="F32" s="36">
        <v>1</v>
      </c>
      <c r="G32" s="36">
        <v>0</v>
      </c>
      <c r="H32" s="37">
        <v>0</v>
      </c>
      <c r="I32" s="36">
        <v>1</v>
      </c>
      <c r="J32" s="38">
        <v>2</v>
      </c>
      <c r="K32" s="36">
        <v>1</v>
      </c>
      <c r="L32" s="36">
        <v>1</v>
      </c>
      <c r="M32" s="36">
        <v>1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1067</v>
      </c>
      <c r="F39" s="27">
        <v>415</v>
      </c>
      <c r="G39" s="27">
        <v>718</v>
      </c>
      <c r="H39" s="28">
        <v>660</v>
      </c>
      <c r="I39" s="27">
        <v>799</v>
      </c>
      <c r="J39" s="29">
        <v>1089</v>
      </c>
      <c r="K39" s="27">
        <v>844</v>
      </c>
      <c r="L39" s="27">
        <v>890</v>
      </c>
      <c r="M39" s="27">
        <v>938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1523</v>
      </c>
      <c r="F40" s="103">
        <f t="shared" ref="F40:M40" si="6">F4+F9+F21+F29+F31+F36+F39</f>
        <v>882</v>
      </c>
      <c r="G40" s="103">
        <f t="shared" si="6"/>
        <v>1390</v>
      </c>
      <c r="H40" s="104">
        <f t="shared" si="6"/>
        <v>1218</v>
      </c>
      <c r="I40" s="103">
        <f t="shared" si="6"/>
        <v>1378</v>
      </c>
      <c r="J40" s="105">
        <f t="shared" si="6"/>
        <v>1678</v>
      </c>
      <c r="K40" s="103">
        <f t="shared" si="6"/>
        <v>1455</v>
      </c>
      <c r="L40" s="103">
        <f t="shared" si="6"/>
        <v>1534</v>
      </c>
      <c r="M40" s="103">
        <f t="shared" si="6"/>
        <v>1617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129</v>
      </c>
      <c r="F3" s="22" t="s">
        <v>123</v>
      </c>
      <c r="G3" s="22" t="s">
        <v>122</v>
      </c>
      <c r="H3" s="173" t="s">
        <v>126</v>
      </c>
      <c r="I3" s="174"/>
      <c r="J3" s="175"/>
      <c r="K3" s="22" t="s">
        <v>124</v>
      </c>
      <c r="L3" s="22" t="s">
        <v>125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395637</v>
      </c>
      <c r="F4" s="27">
        <f t="shared" ref="F4:M4" si="0">F5+F8+F47</f>
        <v>451239</v>
      </c>
      <c r="G4" s="27">
        <f t="shared" si="0"/>
        <v>500398</v>
      </c>
      <c r="H4" s="28">
        <f t="shared" si="0"/>
        <v>533959</v>
      </c>
      <c r="I4" s="27">
        <f t="shared" si="0"/>
        <v>554413</v>
      </c>
      <c r="J4" s="29">
        <f t="shared" si="0"/>
        <v>556705</v>
      </c>
      <c r="K4" s="27">
        <f t="shared" si="0"/>
        <v>583476</v>
      </c>
      <c r="L4" s="27">
        <f t="shared" si="0"/>
        <v>628642</v>
      </c>
      <c r="M4" s="27">
        <f t="shared" si="0"/>
        <v>673160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311014</v>
      </c>
      <c r="F5" s="59">
        <f t="shared" ref="F5:M5" si="1">SUM(F6:F7)</f>
        <v>364107</v>
      </c>
      <c r="G5" s="59">
        <f t="shared" si="1"/>
        <v>416062</v>
      </c>
      <c r="H5" s="60">
        <f t="shared" si="1"/>
        <v>445862</v>
      </c>
      <c r="I5" s="59">
        <f t="shared" si="1"/>
        <v>464001</v>
      </c>
      <c r="J5" s="61">
        <f t="shared" si="1"/>
        <v>466460</v>
      </c>
      <c r="K5" s="59">
        <f t="shared" si="1"/>
        <v>503086</v>
      </c>
      <c r="L5" s="59">
        <f t="shared" si="1"/>
        <v>527866</v>
      </c>
      <c r="M5" s="59">
        <f t="shared" si="1"/>
        <v>569770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262969</v>
      </c>
      <c r="F6" s="36">
        <v>307360</v>
      </c>
      <c r="G6" s="36">
        <v>353305</v>
      </c>
      <c r="H6" s="37">
        <v>378653</v>
      </c>
      <c r="I6" s="36">
        <v>394475</v>
      </c>
      <c r="J6" s="38">
        <v>399550</v>
      </c>
      <c r="K6" s="36">
        <v>432242</v>
      </c>
      <c r="L6" s="36">
        <v>454791</v>
      </c>
      <c r="M6" s="36">
        <v>492822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48045</v>
      </c>
      <c r="F7" s="51">
        <v>56747</v>
      </c>
      <c r="G7" s="51">
        <v>62757</v>
      </c>
      <c r="H7" s="52">
        <v>67209</v>
      </c>
      <c r="I7" s="51">
        <v>69526</v>
      </c>
      <c r="J7" s="53">
        <v>66910</v>
      </c>
      <c r="K7" s="51">
        <v>70844</v>
      </c>
      <c r="L7" s="51">
        <v>73075</v>
      </c>
      <c r="M7" s="51">
        <v>76948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84581</v>
      </c>
      <c r="F8" s="59">
        <f t="shared" ref="F8:M8" si="2">SUM(F9:F46)</f>
        <v>87112</v>
      </c>
      <c r="G8" s="59">
        <f t="shared" si="2"/>
        <v>84336</v>
      </c>
      <c r="H8" s="60">
        <f t="shared" si="2"/>
        <v>88097</v>
      </c>
      <c r="I8" s="59">
        <f t="shared" si="2"/>
        <v>90412</v>
      </c>
      <c r="J8" s="61">
        <f t="shared" si="2"/>
        <v>90245</v>
      </c>
      <c r="K8" s="59">
        <f t="shared" si="2"/>
        <v>80390</v>
      </c>
      <c r="L8" s="59">
        <f t="shared" si="2"/>
        <v>100776</v>
      </c>
      <c r="M8" s="59">
        <f t="shared" si="2"/>
        <v>103390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237</v>
      </c>
      <c r="F9" s="36">
        <v>104</v>
      </c>
      <c r="G9" s="36">
        <v>115</v>
      </c>
      <c r="H9" s="37">
        <v>62</v>
      </c>
      <c r="I9" s="36">
        <v>214</v>
      </c>
      <c r="J9" s="38">
        <v>158</v>
      </c>
      <c r="K9" s="36">
        <v>65</v>
      </c>
      <c r="L9" s="36">
        <v>71</v>
      </c>
      <c r="M9" s="36">
        <v>75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914</v>
      </c>
      <c r="F10" s="44">
        <v>577</v>
      </c>
      <c r="G10" s="44">
        <v>2207</v>
      </c>
      <c r="H10" s="45">
        <v>350</v>
      </c>
      <c r="I10" s="44">
        <v>2238</v>
      </c>
      <c r="J10" s="46">
        <v>1394</v>
      </c>
      <c r="K10" s="44">
        <v>350</v>
      </c>
      <c r="L10" s="44">
        <v>364</v>
      </c>
      <c r="M10" s="44">
        <v>383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1224</v>
      </c>
      <c r="F11" s="44">
        <v>784</v>
      </c>
      <c r="G11" s="44">
        <v>385</v>
      </c>
      <c r="H11" s="45">
        <v>290</v>
      </c>
      <c r="I11" s="44">
        <v>1010</v>
      </c>
      <c r="J11" s="46">
        <v>430</v>
      </c>
      <c r="K11" s="44">
        <v>390</v>
      </c>
      <c r="L11" s="44">
        <v>198</v>
      </c>
      <c r="M11" s="44">
        <v>209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3829</v>
      </c>
      <c r="F12" s="44">
        <v>3456</v>
      </c>
      <c r="G12" s="44">
        <v>3053</v>
      </c>
      <c r="H12" s="45">
        <v>3379</v>
      </c>
      <c r="I12" s="44">
        <v>3973</v>
      </c>
      <c r="J12" s="46">
        <v>3986</v>
      </c>
      <c r="K12" s="44">
        <v>3712</v>
      </c>
      <c r="L12" s="44">
        <v>3709</v>
      </c>
      <c r="M12" s="44">
        <v>3906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337</v>
      </c>
      <c r="F13" s="44">
        <v>797</v>
      </c>
      <c r="G13" s="44">
        <v>374</v>
      </c>
      <c r="H13" s="45">
        <v>739</v>
      </c>
      <c r="I13" s="44">
        <v>641</v>
      </c>
      <c r="J13" s="46">
        <v>310</v>
      </c>
      <c r="K13" s="44">
        <v>300</v>
      </c>
      <c r="L13" s="44">
        <v>317</v>
      </c>
      <c r="M13" s="44">
        <v>334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3073</v>
      </c>
      <c r="F14" s="44">
        <v>2634</v>
      </c>
      <c r="G14" s="44">
        <v>1413</v>
      </c>
      <c r="H14" s="45">
        <v>0</v>
      </c>
      <c r="I14" s="44">
        <v>710</v>
      </c>
      <c r="J14" s="46">
        <v>626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11932</v>
      </c>
      <c r="F15" s="44">
        <v>12936</v>
      </c>
      <c r="G15" s="44">
        <v>11687</v>
      </c>
      <c r="H15" s="45">
        <v>13474</v>
      </c>
      <c r="I15" s="44">
        <v>9624</v>
      </c>
      <c r="J15" s="46">
        <v>9746</v>
      </c>
      <c r="K15" s="44">
        <v>9099</v>
      </c>
      <c r="L15" s="44">
        <v>14951</v>
      </c>
      <c r="M15" s="44">
        <v>15743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4737</v>
      </c>
      <c r="F16" s="44">
        <v>4752</v>
      </c>
      <c r="G16" s="44">
        <v>6165</v>
      </c>
      <c r="H16" s="45">
        <v>5863</v>
      </c>
      <c r="I16" s="44">
        <v>7146</v>
      </c>
      <c r="J16" s="46">
        <v>6244</v>
      </c>
      <c r="K16" s="44">
        <v>5736</v>
      </c>
      <c r="L16" s="44">
        <v>6434</v>
      </c>
      <c r="M16" s="44">
        <v>6775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1148</v>
      </c>
      <c r="F17" s="44">
        <v>857</v>
      </c>
      <c r="G17" s="44">
        <v>51</v>
      </c>
      <c r="H17" s="45">
        <v>148</v>
      </c>
      <c r="I17" s="44">
        <v>112</v>
      </c>
      <c r="J17" s="46">
        <v>117</v>
      </c>
      <c r="K17" s="44">
        <v>80</v>
      </c>
      <c r="L17" s="44">
        <v>84</v>
      </c>
      <c r="M17" s="44">
        <v>88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46</v>
      </c>
      <c r="F18" s="44">
        <v>3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2974</v>
      </c>
      <c r="G21" s="44">
        <v>4434</v>
      </c>
      <c r="H21" s="45">
        <v>6727</v>
      </c>
      <c r="I21" s="44">
        <v>5613</v>
      </c>
      <c r="J21" s="46">
        <v>5311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1432</v>
      </c>
      <c r="F22" s="44">
        <v>3157</v>
      </c>
      <c r="G22" s="44">
        <v>3016</v>
      </c>
      <c r="H22" s="45">
        <v>3000</v>
      </c>
      <c r="I22" s="44">
        <v>4707</v>
      </c>
      <c r="J22" s="46">
        <v>4652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5896</v>
      </c>
      <c r="F23" s="44">
        <v>8239</v>
      </c>
      <c r="G23" s="44">
        <v>7891</v>
      </c>
      <c r="H23" s="45">
        <v>8949</v>
      </c>
      <c r="I23" s="44">
        <v>9619</v>
      </c>
      <c r="J23" s="46">
        <v>8648</v>
      </c>
      <c r="K23" s="44">
        <v>9838</v>
      </c>
      <c r="L23" s="44">
        <v>9763</v>
      </c>
      <c r="M23" s="44">
        <v>10281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</v>
      </c>
      <c r="F24" s="44">
        <v>84</v>
      </c>
      <c r="G24" s="44">
        <v>4</v>
      </c>
      <c r="H24" s="45">
        <v>0</v>
      </c>
      <c r="I24" s="44">
        <v>3</v>
      </c>
      <c r="J24" s="46">
        <v>3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173</v>
      </c>
      <c r="G25" s="44">
        <v>103</v>
      </c>
      <c r="H25" s="45">
        <v>0</v>
      </c>
      <c r="I25" s="44">
        <v>6192</v>
      </c>
      <c r="J25" s="46">
        <v>11022</v>
      </c>
      <c r="K25" s="44">
        <v>10680</v>
      </c>
      <c r="L25" s="44">
        <v>11016</v>
      </c>
      <c r="M25" s="44">
        <v>11600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33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2365</v>
      </c>
      <c r="F29" s="44">
        <v>836</v>
      </c>
      <c r="G29" s="44">
        <v>104</v>
      </c>
      <c r="H29" s="45">
        <v>0</v>
      </c>
      <c r="I29" s="44">
        <v>20</v>
      </c>
      <c r="J29" s="46">
        <v>20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31</v>
      </c>
      <c r="F30" s="44">
        <v>44</v>
      </c>
      <c r="G30" s="44">
        <v>32</v>
      </c>
      <c r="H30" s="45">
        <v>90</v>
      </c>
      <c r="I30" s="44">
        <v>0</v>
      </c>
      <c r="J30" s="46">
        <v>0</v>
      </c>
      <c r="K30" s="44">
        <v>90</v>
      </c>
      <c r="L30" s="44">
        <v>94</v>
      </c>
      <c r="M30" s="44">
        <v>99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196</v>
      </c>
      <c r="F32" s="44">
        <v>68</v>
      </c>
      <c r="G32" s="44">
        <v>191</v>
      </c>
      <c r="H32" s="45">
        <v>170</v>
      </c>
      <c r="I32" s="44">
        <v>31</v>
      </c>
      <c r="J32" s="46">
        <v>14</v>
      </c>
      <c r="K32" s="44">
        <v>170</v>
      </c>
      <c r="L32" s="44">
        <v>177</v>
      </c>
      <c r="M32" s="44">
        <v>186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814</v>
      </c>
      <c r="F33" s="44">
        <v>593</v>
      </c>
      <c r="G33" s="44">
        <v>536</v>
      </c>
      <c r="H33" s="45">
        <v>300</v>
      </c>
      <c r="I33" s="44">
        <v>15</v>
      </c>
      <c r="J33" s="46">
        <v>0</v>
      </c>
      <c r="K33" s="44">
        <v>300</v>
      </c>
      <c r="L33" s="44">
        <v>312</v>
      </c>
      <c r="M33" s="44">
        <v>329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3846</v>
      </c>
      <c r="F37" s="44">
        <v>2783</v>
      </c>
      <c r="G37" s="44">
        <v>2042</v>
      </c>
      <c r="H37" s="45">
        <v>1442</v>
      </c>
      <c r="I37" s="44">
        <v>5852</v>
      </c>
      <c r="J37" s="46">
        <v>5264</v>
      </c>
      <c r="K37" s="44">
        <v>1776</v>
      </c>
      <c r="L37" s="44">
        <v>1505</v>
      </c>
      <c r="M37" s="44">
        <v>1580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3612</v>
      </c>
      <c r="F38" s="44">
        <v>3459</v>
      </c>
      <c r="G38" s="44">
        <v>2850</v>
      </c>
      <c r="H38" s="45">
        <v>5331</v>
      </c>
      <c r="I38" s="44">
        <v>3484</v>
      </c>
      <c r="J38" s="46">
        <v>3112</v>
      </c>
      <c r="K38" s="44">
        <v>5261</v>
      </c>
      <c r="L38" s="44">
        <v>6116</v>
      </c>
      <c r="M38" s="44">
        <v>7216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12879</v>
      </c>
      <c r="G39" s="44">
        <v>14076</v>
      </c>
      <c r="H39" s="45">
        <v>8883</v>
      </c>
      <c r="I39" s="44">
        <v>10570</v>
      </c>
      <c r="J39" s="46">
        <v>13286</v>
      </c>
      <c r="K39" s="44">
        <v>13108</v>
      </c>
      <c r="L39" s="44">
        <v>13721</v>
      </c>
      <c r="M39" s="44">
        <v>14461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5346</v>
      </c>
      <c r="F40" s="44">
        <v>1604</v>
      </c>
      <c r="G40" s="44">
        <v>852</v>
      </c>
      <c r="H40" s="45">
        <v>1000</v>
      </c>
      <c r="I40" s="44">
        <v>1259</v>
      </c>
      <c r="J40" s="46">
        <v>1549</v>
      </c>
      <c r="K40" s="44">
        <v>1100</v>
      </c>
      <c r="L40" s="44">
        <v>1145</v>
      </c>
      <c r="M40" s="44">
        <v>1206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904</v>
      </c>
      <c r="F41" s="44">
        <v>332</v>
      </c>
      <c r="G41" s="44">
        <v>236</v>
      </c>
      <c r="H41" s="45">
        <v>180</v>
      </c>
      <c r="I41" s="44">
        <v>171</v>
      </c>
      <c r="J41" s="46">
        <v>162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28903</v>
      </c>
      <c r="F42" s="44">
        <v>20066</v>
      </c>
      <c r="G42" s="44">
        <v>20138</v>
      </c>
      <c r="H42" s="45">
        <v>22617</v>
      </c>
      <c r="I42" s="44">
        <v>12371</v>
      </c>
      <c r="J42" s="46">
        <v>10944</v>
      </c>
      <c r="K42" s="44">
        <v>12776</v>
      </c>
      <c r="L42" s="44">
        <v>24918</v>
      </c>
      <c r="M42" s="44">
        <v>22726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1177</v>
      </c>
      <c r="F43" s="44">
        <v>1492</v>
      </c>
      <c r="G43" s="44">
        <v>1084</v>
      </c>
      <c r="H43" s="45">
        <v>4461</v>
      </c>
      <c r="I43" s="44">
        <v>3987</v>
      </c>
      <c r="J43" s="46">
        <v>2424</v>
      </c>
      <c r="K43" s="44">
        <v>4723</v>
      </c>
      <c r="L43" s="44">
        <v>5010</v>
      </c>
      <c r="M43" s="44">
        <v>5276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998</v>
      </c>
      <c r="F44" s="44">
        <v>613</v>
      </c>
      <c r="G44" s="44">
        <v>885</v>
      </c>
      <c r="H44" s="45">
        <v>432</v>
      </c>
      <c r="I44" s="44">
        <v>756</v>
      </c>
      <c r="J44" s="46">
        <v>755</v>
      </c>
      <c r="K44" s="44">
        <v>626</v>
      </c>
      <c r="L44" s="44">
        <v>652</v>
      </c>
      <c r="M44" s="44">
        <v>686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1583</v>
      </c>
      <c r="F45" s="44">
        <v>816</v>
      </c>
      <c r="G45" s="44">
        <v>379</v>
      </c>
      <c r="H45" s="45">
        <v>210</v>
      </c>
      <c r="I45" s="44">
        <v>94</v>
      </c>
      <c r="J45" s="46">
        <v>68</v>
      </c>
      <c r="K45" s="44">
        <v>210</v>
      </c>
      <c r="L45" s="44">
        <v>219</v>
      </c>
      <c r="M45" s="44">
        <v>231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42</v>
      </c>
      <c r="F47" s="59">
        <f t="shared" ref="F47:M47" si="3">SUM(F48:F49)</f>
        <v>20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42</v>
      </c>
      <c r="F48" s="36">
        <v>20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311092</v>
      </c>
      <c r="F51" s="27">
        <f t="shared" ref="F51:M51" si="4">F52+F59+F62+F63+F64+F72+F73</f>
        <v>336353</v>
      </c>
      <c r="G51" s="27">
        <f t="shared" si="4"/>
        <v>337127</v>
      </c>
      <c r="H51" s="28">
        <f t="shared" si="4"/>
        <v>381627</v>
      </c>
      <c r="I51" s="27">
        <f t="shared" si="4"/>
        <v>378296</v>
      </c>
      <c r="J51" s="29">
        <f t="shared" si="4"/>
        <v>376035</v>
      </c>
      <c r="K51" s="27">
        <f t="shared" si="4"/>
        <v>371379</v>
      </c>
      <c r="L51" s="27">
        <f t="shared" si="4"/>
        <v>369097</v>
      </c>
      <c r="M51" s="27">
        <f t="shared" si="4"/>
        <v>369406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850</v>
      </c>
      <c r="F52" s="36">
        <f t="shared" ref="F52:M52" si="5">F53+F56</f>
        <v>0</v>
      </c>
      <c r="G52" s="36">
        <f t="shared" si="5"/>
        <v>2800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850</v>
      </c>
      <c r="F56" s="59">
        <f t="shared" ref="F56:M56" si="7">SUM(F57:F58)</f>
        <v>0</v>
      </c>
      <c r="G56" s="59">
        <f t="shared" si="7"/>
        <v>2800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850</v>
      </c>
      <c r="F57" s="36">
        <v>0</v>
      </c>
      <c r="G57" s="36">
        <v>2800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7500</v>
      </c>
      <c r="G59" s="59">
        <f t="shared" si="8"/>
        <v>918</v>
      </c>
      <c r="H59" s="60">
        <f t="shared" si="8"/>
        <v>20</v>
      </c>
      <c r="I59" s="59">
        <f t="shared" si="8"/>
        <v>20</v>
      </c>
      <c r="J59" s="61">
        <f t="shared" si="8"/>
        <v>20</v>
      </c>
      <c r="K59" s="59">
        <f t="shared" si="8"/>
        <v>5021</v>
      </c>
      <c r="L59" s="59">
        <f t="shared" si="8"/>
        <v>5292</v>
      </c>
      <c r="M59" s="59">
        <f t="shared" si="8"/>
        <v>5578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7500</v>
      </c>
      <c r="G61" s="51">
        <v>918</v>
      </c>
      <c r="H61" s="52">
        <v>20</v>
      </c>
      <c r="I61" s="51">
        <v>20</v>
      </c>
      <c r="J61" s="53">
        <v>20</v>
      </c>
      <c r="K61" s="51">
        <v>5021</v>
      </c>
      <c r="L61" s="51">
        <v>5292</v>
      </c>
      <c r="M61" s="51">
        <v>5578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9619</v>
      </c>
      <c r="F64" s="51">
        <f t="shared" ref="F64:M64" si="9">F65+F68</f>
        <v>8560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9619</v>
      </c>
      <c r="F68" s="44">
        <f t="shared" ref="F68:M68" si="11">SUM(F69:F70)</f>
        <v>8560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9619</v>
      </c>
      <c r="F70" s="51">
        <v>8560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299793</v>
      </c>
      <c r="F72" s="44">
        <v>319716</v>
      </c>
      <c r="G72" s="44">
        <v>332793</v>
      </c>
      <c r="H72" s="45">
        <v>381283</v>
      </c>
      <c r="I72" s="44">
        <v>377952</v>
      </c>
      <c r="J72" s="46">
        <v>374664</v>
      </c>
      <c r="K72" s="44">
        <v>366020</v>
      </c>
      <c r="L72" s="44">
        <v>363453</v>
      </c>
      <c r="M72" s="44">
        <v>363457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830</v>
      </c>
      <c r="F73" s="44">
        <f t="shared" ref="F73:M73" si="12">SUM(F74:F75)</f>
        <v>577</v>
      </c>
      <c r="G73" s="44">
        <f t="shared" si="12"/>
        <v>616</v>
      </c>
      <c r="H73" s="45">
        <f t="shared" si="12"/>
        <v>324</v>
      </c>
      <c r="I73" s="44">
        <f t="shared" si="12"/>
        <v>324</v>
      </c>
      <c r="J73" s="46">
        <f t="shared" si="12"/>
        <v>1351</v>
      </c>
      <c r="K73" s="44">
        <f t="shared" si="12"/>
        <v>338</v>
      </c>
      <c r="L73" s="44">
        <f t="shared" si="12"/>
        <v>352</v>
      </c>
      <c r="M73" s="44">
        <f t="shared" si="12"/>
        <v>371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830</v>
      </c>
      <c r="F74" s="36">
        <v>577</v>
      </c>
      <c r="G74" s="36">
        <v>616</v>
      </c>
      <c r="H74" s="37">
        <v>324</v>
      </c>
      <c r="I74" s="36">
        <v>324</v>
      </c>
      <c r="J74" s="38">
        <v>1351</v>
      </c>
      <c r="K74" s="36">
        <v>338</v>
      </c>
      <c r="L74" s="36">
        <v>352</v>
      </c>
      <c r="M74" s="36">
        <v>371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5817</v>
      </c>
      <c r="F77" s="27">
        <f t="shared" ref="F77:M77" si="13">F78+F81+F84+F85+F86+F87+F88</f>
        <v>14870</v>
      </c>
      <c r="G77" s="27">
        <f t="shared" si="13"/>
        <v>29611</v>
      </c>
      <c r="H77" s="28">
        <f t="shared" si="13"/>
        <v>35643</v>
      </c>
      <c r="I77" s="27">
        <f t="shared" si="13"/>
        <v>32387</v>
      </c>
      <c r="J77" s="29">
        <f t="shared" si="13"/>
        <v>32356</v>
      </c>
      <c r="K77" s="27">
        <f t="shared" si="13"/>
        <v>18199</v>
      </c>
      <c r="L77" s="27">
        <f t="shared" si="13"/>
        <v>21450</v>
      </c>
      <c r="M77" s="27">
        <f t="shared" si="13"/>
        <v>44707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117</v>
      </c>
      <c r="F78" s="59">
        <f t="shared" ref="F78:M78" si="14">SUM(F79:F80)</f>
        <v>8700</v>
      </c>
      <c r="G78" s="59">
        <f t="shared" si="14"/>
        <v>26209</v>
      </c>
      <c r="H78" s="60">
        <f t="shared" si="14"/>
        <v>31324</v>
      </c>
      <c r="I78" s="59">
        <f t="shared" si="14"/>
        <v>28000</v>
      </c>
      <c r="J78" s="61">
        <f t="shared" si="14"/>
        <v>28000</v>
      </c>
      <c r="K78" s="59">
        <f t="shared" si="14"/>
        <v>13828</v>
      </c>
      <c r="L78" s="59">
        <f t="shared" si="14"/>
        <v>16974</v>
      </c>
      <c r="M78" s="59">
        <f t="shared" si="14"/>
        <v>39974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117</v>
      </c>
      <c r="F79" s="36">
        <v>8700</v>
      </c>
      <c r="G79" s="36">
        <v>26209</v>
      </c>
      <c r="H79" s="37">
        <v>31324</v>
      </c>
      <c r="I79" s="36">
        <v>28000</v>
      </c>
      <c r="J79" s="38">
        <v>28000</v>
      </c>
      <c r="K79" s="36">
        <v>13828</v>
      </c>
      <c r="L79" s="36">
        <v>16974</v>
      </c>
      <c r="M79" s="36">
        <v>39974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5700</v>
      </c>
      <c r="F81" s="44">
        <f t="shared" ref="F81:M81" si="15">SUM(F82:F83)</f>
        <v>6170</v>
      </c>
      <c r="G81" s="44">
        <f t="shared" si="15"/>
        <v>3402</v>
      </c>
      <c r="H81" s="45">
        <f t="shared" si="15"/>
        <v>4319</v>
      </c>
      <c r="I81" s="44">
        <f t="shared" si="15"/>
        <v>4387</v>
      </c>
      <c r="J81" s="46">
        <f t="shared" si="15"/>
        <v>4356</v>
      </c>
      <c r="K81" s="44">
        <f t="shared" si="15"/>
        <v>4371</v>
      </c>
      <c r="L81" s="44">
        <f t="shared" si="15"/>
        <v>4476</v>
      </c>
      <c r="M81" s="44">
        <f t="shared" si="15"/>
        <v>4733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5700</v>
      </c>
      <c r="F83" s="51">
        <v>6170</v>
      </c>
      <c r="G83" s="51">
        <v>3402</v>
      </c>
      <c r="H83" s="52">
        <v>4319</v>
      </c>
      <c r="I83" s="51">
        <v>4387</v>
      </c>
      <c r="J83" s="53">
        <v>4356</v>
      </c>
      <c r="K83" s="51">
        <v>4371</v>
      </c>
      <c r="L83" s="51">
        <v>4476</v>
      </c>
      <c r="M83" s="51">
        <v>4733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1217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712546</v>
      </c>
      <c r="F92" s="103">
        <f t="shared" ref="F92:M92" si="16">F4+F51+F77+F90</f>
        <v>803679</v>
      </c>
      <c r="G92" s="103">
        <f t="shared" si="16"/>
        <v>867136</v>
      </c>
      <c r="H92" s="104">
        <f t="shared" si="16"/>
        <v>951229</v>
      </c>
      <c r="I92" s="103">
        <f t="shared" si="16"/>
        <v>965096</v>
      </c>
      <c r="J92" s="105">
        <f t="shared" si="16"/>
        <v>965096</v>
      </c>
      <c r="K92" s="103">
        <f t="shared" si="16"/>
        <v>973054</v>
      </c>
      <c r="L92" s="103">
        <f t="shared" si="16"/>
        <v>1019189</v>
      </c>
      <c r="M92" s="103">
        <f t="shared" si="16"/>
        <v>1087273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129</v>
      </c>
      <c r="F3" s="22" t="s">
        <v>123</v>
      </c>
      <c r="G3" s="22" t="s">
        <v>122</v>
      </c>
      <c r="H3" s="173" t="s">
        <v>126</v>
      </c>
      <c r="I3" s="174"/>
      <c r="J3" s="175"/>
      <c r="K3" s="22" t="s">
        <v>124</v>
      </c>
      <c r="L3" s="22" t="s">
        <v>125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164970</v>
      </c>
      <c r="F4" s="27">
        <f t="shared" ref="F4:M4" si="0">F5+F8+F47</f>
        <v>181708</v>
      </c>
      <c r="G4" s="27">
        <f t="shared" si="0"/>
        <v>197122</v>
      </c>
      <c r="H4" s="28">
        <f t="shared" si="0"/>
        <v>203810</v>
      </c>
      <c r="I4" s="27">
        <f t="shared" si="0"/>
        <v>210463</v>
      </c>
      <c r="J4" s="29">
        <f t="shared" si="0"/>
        <v>212858</v>
      </c>
      <c r="K4" s="27">
        <f t="shared" si="0"/>
        <v>214372</v>
      </c>
      <c r="L4" s="27">
        <f t="shared" si="0"/>
        <v>242648</v>
      </c>
      <c r="M4" s="27">
        <f t="shared" si="0"/>
        <v>258259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106687</v>
      </c>
      <c r="F5" s="59">
        <f t="shared" ref="F5:M5" si="1">SUM(F6:F7)</f>
        <v>118659</v>
      </c>
      <c r="G5" s="59">
        <f t="shared" si="1"/>
        <v>133629</v>
      </c>
      <c r="H5" s="60">
        <f t="shared" si="1"/>
        <v>140549</v>
      </c>
      <c r="I5" s="59">
        <f t="shared" si="1"/>
        <v>145387</v>
      </c>
      <c r="J5" s="61">
        <f t="shared" si="1"/>
        <v>145400</v>
      </c>
      <c r="K5" s="59">
        <f t="shared" si="1"/>
        <v>157173</v>
      </c>
      <c r="L5" s="59">
        <f t="shared" si="1"/>
        <v>168145</v>
      </c>
      <c r="M5" s="59">
        <f t="shared" si="1"/>
        <v>182536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89963</v>
      </c>
      <c r="F6" s="36">
        <v>100046</v>
      </c>
      <c r="G6" s="36">
        <v>107222</v>
      </c>
      <c r="H6" s="37">
        <v>111997</v>
      </c>
      <c r="I6" s="36">
        <v>117363</v>
      </c>
      <c r="J6" s="38">
        <v>117147</v>
      </c>
      <c r="K6" s="36">
        <v>127362</v>
      </c>
      <c r="L6" s="36">
        <v>137104</v>
      </c>
      <c r="M6" s="36">
        <v>149850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16724</v>
      </c>
      <c r="F7" s="51">
        <v>18613</v>
      </c>
      <c r="G7" s="51">
        <v>26407</v>
      </c>
      <c r="H7" s="52">
        <v>28552</v>
      </c>
      <c r="I7" s="51">
        <v>28024</v>
      </c>
      <c r="J7" s="53">
        <v>28253</v>
      </c>
      <c r="K7" s="51">
        <v>29811</v>
      </c>
      <c r="L7" s="51">
        <v>31041</v>
      </c>
      <c r="M7" s="51">
        <v>32686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58241</v>
      </c>
      <c r="F8" s="59">
        <f t="shared" ref="F8:M8" si="2">SUM(F9:F46)</f>
        <v>63029</v>
      </c>
      <c r="G8" s="59">
        <f t="shared" si="2"/>
        <v>63493</v>
      </c>
      <c r="H8" s="60">
        <f t="shared" si="2"/>
        <v>63261</v>
      </c>
      <c r="I8" s="59">
        <f t="shared" si="2"/>
        <v>65076</v>
      </c>
      <c r="J8" s="61">
        <f t="shared" si="2"/>
        <v>67458</v>
      </c>
      <c r="K8" s="59">
        <f t="shared" si="2"/>
        <v>57199</v>
      </c>
      <c r="L8" s="59">
        <f t="shared" si="2"/>
        <v>74503</v>
      </c>
      <c r="M8" s="59">
        <f t="shared" si="2"/>
        <v>75723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159</v>
      </c>
      <c r="F9" s="36">
        <v>62</v>
      </c>
      <c r="G9" s="36">
        <v>67</v>
      </c>
      <c r="H9" s="37">
        <v>42</v>
      </c>
      <c r="I9" s="36">
        <v>62</v>
      </c>
      <c r="J9" s="38">
        <v>62</v>
      </c>
      <c r="K9" s="36">
        <v>45</v>
      </c>
      <c r="L9" s="36">
        <v>50</v>
      </c>
      <c r="M9" s="36">
        <v>53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765</v>
      </c>
      <c r="F10" s="44">
        <v>431</v>
      </c>
      <c r="G10" s="44">
        <v>2093</v>
      </c>
      <c r="H10" s="45">
        <v>350</v>
      </c>
      <c r="I10" s="44">
        <v>2236</v>
      </c>
      <c r="J10" s="46">
        <v>1371</v>
      </c>
      <c r="K10" s="44">
        <v>350</v>
      </c>
      <c r="L10" s="44">
        <v>364</v>
      </c>
      <c r="M10" s="44">
        <v>383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427</v>
      </c>
      <c r="F11" s="44">
        <v>400</v>
      </c>
      <c r="G11" s="44">
        <v>177</v>
      </c>
      <c r="H11" s="45">
        <v>0</v>
      </c>
      <c r="I11" s="44">
        <v>463</v>
      </c>
      <c r="J11" s="46">
        <v>180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3829</v>
      </c>
      <c r="F12" s="44">
        <v>3456</v>
      </c>
      <c r="G12" s="44">
        <v>3053</v>
      </c>
      <c r="H12" s="45">
        <v>3379</v>
      </c>
      <c r="I12" s="44">
        <v>3973</v>
      </c>
      <c r="J12" s="46">
        <v>3986</v>
      </c>
      <c r="K12" s="44">
        <v>3712</v>
      </c>
      <c r="L12" s="44">
        <v>3709</v>
      </c>
      <c r="M12" s="44">
        <v>3906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337</v>
      </c>
      <c r="F13" s="44">
        <v>797</v>
      </c>
      <c r="G13" s="44">
        <v>374</v>
      </c>
      <c r="H13" s="45">
        <v>739</v>
      </c>
      <c r="I13" s="44">
        <v>641</v>
      </c>
      <c r="J13" s="46">
        <v>310</v>
      </c>
      <c r="K13" s="44">
        <v>300</v>
      </c>
      <c r="L13" s="44">
        <v>317</v>
      </c>
      <c r="M13" s="44">
        <v>334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735</v>
      </c>
      <c r="F14" s="44">
        <v>806</v>
      </c>
      <c r="G14" s="44">
        <v>382</v>
      </c>
      <c r="H14" s="45">
        <v>0</v>
      </c>
      <c r="I14" s="44">
        <v>87</v>
      </c>
      <c r="J14" s="46">
        <v>85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11916</v>
      </c>
      <c r="F15" s="44">
        <v>12927</v>
      </c>
      <c r="G15" s="44">
        <v>11648</v>
      </c>
      <c r="H15" s="45">
        <v>13474</v>
      </c>
      <c r="I15" s="44">
        <v>9608</v>
      </c>
      <c r="J15" s="46">
        <v>9734</v>
      </c>
      <c r="K15" s="44">
        <v>9099</v>
      </c>
      <c r="L15" s="44">
        <v>14951</v>
      </c>
      <c r="M15" s="44">
        <v>15743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4737</v>
      </c>
      <c r="F16" s="44">
        <v>4752</v>
      </c>
      <c r="G16" s="44">
        <v>6165</v>
      </c>
      <c r="H16" s="45">
        <v>5863</v>
      </c>
      <c r="I16" s="44">
        <v>7146</v>
      </c>
      <c r="J16" s="46">
        <v>6244</v>
      </c>
      <c r="K16" s="44">
        <v>5736</v>
      </c>
      <c r="L16" s="44">
        <v>6434</v>
      </c>
      <c r="M16" s="44">
        <v>6775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931</v>
      </c>
      <c r="F17" s="44">
        <v>857</v>
      </c>
      <c r="G17" s="44">
        <v>51</v>
      </c>
      <c r="H17" s="45">
        <v>148</v>
      </c>
      <c r="I17" s="44">
        <v>107</v>
      </c>
      <c r="J17" s="46">
        <v>107</v>
      </c>
      <c r="K17" s="44">
        <v>80</v>
      </c>
      <c r="L17" s="44">
        <v>84</v>
      </c>
      <c r="M17" s="44">
        <v>88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46</v>
      </c>
      <c r="F18" s="44">
        <v>3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2974</v>
      </c>
      <c r="G21" s="44">
        <v>4434</v>
      </c>
      <c r="H21" s="45">
        <v>6727</v>
      </c>
      <c r="I21" s="44">
        <v>5613</v>
      </c>
      <c r="J21" s="46">
        <v>5311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551</v>
      </c>
      <c r="F22" s="44">
        <v>2221</v>
      </c>
      <c r="G22" s="44">
        <v>1197</v>
      </c>
      <c r="H22" s="45">
        <v>3000</v>
      </c>
      <c r="I22" s="44">
        <v>3808</v>
      </c>
      <c r="J22" s="46">
        <v>3516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137</v>
      </c>
      <c r="F23" s="44">
        <v>75</v>
      </c>
      <c r="G23" s="44">
        <v>125</v>
      </c>
      <c r="H23" s="45">
        <v>0</v>
      </c>
      <c r="I23" s="44">
        <v>10</v>
      </c>
      <c r="J23" s="46">
        <v>5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</v>
      </c>
      <c r="F24" s="44">
        <v>84</v>
      </c>
      <c r="G24" s="44">
        <v>0</v>
      </c>
      <c r="H24" s="45">
        <v>0</v>
      </c>
      <c r="I24" s="44">
        <v>3</v>
      </c>
      <c r="J24" s="46">
        <v>3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173</v>
      </c>
      <c r="G25" s="44">
        <v>103</v>
      </c>
      <c r="H25" s="45">
        <v>0</v>
      </c>
      <c r="I25" s="44">
        <v>6190</v>
      </c>
      <c r="J25" s="46">
        <v>11021</v>
      </c>
      <c r="K25" s="44">
        <v>10680</v>
      </c>
      <c r="L25" s="44">
        <v>11016</v>
      </c>
      <c r="M25" s="44">
        <v>11600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103</v>
      </c>
      <c r="F29" s="44">
        <v>60</v>
      </c>
      <c r="G29" s="44">
        <v>72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7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9</v>
      </c>
      <c r="F32" s="44">
        <v>6</v>
      </c>
      <c r="G32" s="44">
        <v>20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83</v>
      </c>
      <c r="F33" s="44">
        <v>21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324</v>
      </c>
      <c r="F37" s="44">
        <v>689</v>
      </c>
      <c r="G37" s="44">
        <v>264</v>
      </c>
      <c r="H37" s="45">
        <v>372</v>
      </c>
      <c r="I37" s="44">
        <v>1113</v>
      </c>
      <c r="J37" s="46">
        <v>833</v>
      </c>
      <c r="K37" s="44">
        <v>376</v>
      </c>
      <c r="L37" s="44">
        <v>391</v>
      </c>
      <c r="M37" s="44">
        <v>412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1958</v>
      </c>
      <c r="F38" s="44">
        <v>1906</v>
      </c>
      <c r="G38" s="44">
        <v>1667</v>
      </c>
      <c r="H38" s="45">
        <v>2644</v>
      </c>
      <c r="I38" s="44">
        <v>2156</v>
      </c>
      <c r="J38" s="46">
        <v>1883</v>
      </c>
      <c r="K38" s="44">
        <v>2555</v>
      </c>
      <c r="L38" s="44">
        <v>3619</v>
      </c>
      <c r="M38" s="44">
        <v>4594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12879</v>
      </c>
      <c r="G39" s="44">
        <v>14076</v>
      </c>
      <c r="H39" s="45">
        <v>8883</v>
      </c>
      <c r="I39" s="44">
        <v>10570</v>
      </c>
      <c r="J39" s="46">
        <v>13286</v>
      </c>
      <c r="K39" s="44">
        <v>13095</v>
      </c>
      <c r="L39" s="44">
        <v>13721</v>
      </c>
      <c r="M39" s="44">
        <v>14448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4962</v>
      </c>
      <c r="F40" s="44">
        <v>1295</v>
      </c>
      <c r="G40" s="44">
        <v>782</v>
      </c>
      <c r="H40" s="45">
        <v>1000</v>
      </c>
      <c r="I40" s="44">
        <v>1045</v>
      </c>
      <c r="J40" s="46">
        <v>953</v>
      </c>
      <c r="K40" s="44">
        <v>1100</v>
      </c>
      <c r="L40" s="44">
        <v>1145</v>
      </c>
      <c r="M40" s="44">
        <v>1206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250</v>
      </c>
      <c r="F41" s="44">
        <v>107</v>
      </c>
      <c r="G41" s="44">
        <v>182</v>
      </c>
      <c r="H41" s="45">
        <v>180</v>
      </c>
      <c r="I41" s="44">
        <v>162</v>
      </c>
      <c r="J41" s="46">
        <v>162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22800</v>
      </c>
      <c r="F42" s="44">
        <v>13890</v>
      </c>
      <c r="G42" s="44">
        <v>14869</v>
      </c>
      <c r="H42" s="45">
        <v>11397</v>
      </c>
      <c r="I42" s="44">
        <v>5753</v>
      </c>
      <c r="J42" s="46">
        <v>5734</v>
      </c>
      <c r="K42" s="44">
        <v>4552</v>
      </c>
      <c r="L42" s="44">
        <v>12863</v>
      </c>
      <c r="M42" s="44">
        <v>10032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1148</v>
      </c>
      <c r="F43" s="44">
        <v>1492</v>
      </c>
      <c r="G43" s="44">
        <v>1084</v>
      </c>
      <c r="H43" s="45">
        <v>4461</v>
      </c>
      <c r="I43" s="44">
        <v>3987</v>
      </c>
      <c r="J43" s="46">
        <v>2424</v>
      </c>
      <c r="K43" s="44">
        <v>4723</v>
      </c>
      <c r="L43" s="44">
        <v>5010</v>
      </c>
      <c r="M43" s="44">
        <v>5276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989</v>
      </c>
      <c r="F44" s="44">
        <v>145</v>
      </c>
      <c r="G44" s="44">
        <v>287</v>
      </c>
      <c r="H44" s="45">
        <v>392</v>
      </c>
      <c r="I44" s="44">
        <v>308</v>
      </c>
      <c r="J44" s="46">
        <v>227</v>
      </c>
      <c r="K44" s="44">
        <v>586</v>
      </c>
      <c r="L44" s="44">
        <v>610</v>
      </c>
      <c r="M44" s="44">
        <v>642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1044</v>
      </c>
      <c r="F45" s="44">
        <v>514</v>
      </c>
      <c r="G45" s="44">
        <v>321</v>
      </c>
      <c r="H45" s="45">
        <v>210</v>
      </c>
      <c r="I45" s="44">
        <v>35</v>
      </c>
      <c r="J45" s="46">
        <v>21</v>
      </c>
      <c r="K45" s="44">
        <v>210</v>
      </c>
      <c r="L45" s="44">
        <v>219</v>
      </c>
      <c r="M45" s="44">
        <v>231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42</v>
      </c>
      <c r="F47" s="59">
        <f t="shared" ref="F47:M47" si="3">SUM(F48:F49)</f>
        <v>20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42</v>
      </c>
      <c r="F48" s="36">
        <v>20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966</v>
      </c>
      <c r="F51" s="27">
        <f t="shared" ref="F51:M51" si="4">F52+F59+F62+F63+F64+F72+F73</f>
        <v>298</v>
      </c>
      <c r="G51" s="27">
        <f t="shared" si="4"/>
        <v>121</v>
      </c>
      <c r="H51" s="28">
        <f t="shared" si="4"/>
        <v>264</v>
      </c>
      <c r="I51" s="27">
        <f t="shared" si="4"/>
        <v>264</v>
      </c>
      <c r="J51" s="29">
        <f t="shared" si="4"/>
        <v>296</v>
      </c>
      <c r="K51" s="27">
        <f t="shared" si="4"/>
        <v>276</v>
      </c>
      <c r="L51" s="27">
        <f t="shared" si="4"/>
        <v>287</v>
      </c>
      <c r="M51" s="27">
        <f t="shared" si="4"/>
        <v>302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850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850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850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9</v>
      </c>
      <c r="H59" s="60">
        <f t="shared" si="8"/>
        <v>20</v>
      </c>
      <c r="I59" s="59">
        <f t="shared" si="8"/>
        <v>20</v>
      </c>
      <c r="J59" s="61">
        <f t="shared" si="8"/>
        <v>20</v>
      </c>
      <c r="K59" s="59">
        <f t="shared" si="8"/>
        <v>21</v>
      </c>
      <c r="L59" s="59">
        <f t="shared" si="8"/>
        <v>22</v>
      </c>
      <c r="M59" s="59">
        <f t="shared" si="8"/>
        <v>23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9</v>
      </c>
      <c r="H61" s="52">
        <v>20</v>
      </c>
      <c r="I61" s="51">
        <v>20</v>
      </c>
      <c r="J61" s="53">
        <v>20</v>
      </c>
      <c r="K61" s="51">
        <v>21</v>
      </c>
      <c r="L61" s="51">
        <v>22</v>
      </c>
      <c r="M61" s="51">
        <v>23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116</v>
      </c>
      <c r="F73" s="44">
        <f t="shared" ref="F73:M73" si="12">SUM(F74:F75)</f>
        <v>298</v>
      </c>
      <c r="G73" s="44">
        <f t="shared" si="12"/>
        <v>112</v>
      </c>
      <c r="H73" s="45">
        <f t="shared" si="12"/>
        <v>244</v>
      </c>
      <c r="I73" s="44">
        <f t="shared" si="12"/>
        <v>244</v>
      </c>
      <c r="J73" s="46">
        <f t="shared" si="12"/>
        <v>276</v>
      </c>
      <c r="K73" s="44">
        <f t="shared" si="12"/>
        <v>255</v>
      </c>
      <c r="L73" s="44">
        <f t="shared" si="12"/>
        <v>265</v>
      </c>
      <c r="M73" s="44">
        <f t="shared" si="12"/>
        <v>279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116</v>
      </c>
      <c r="F74" s="36">
        <v>298</v>
      </c>
      <c r="G74" s="36">
        <v>112</v>
      </c>
      <c r="H74" s="37">
        <v>244</v>
      </c>
      <c r="I74" s="36">
        <v>244</v>
      </c>
      <c r="J74" s="38">
        <v>276</v>
      </c>
      <c r="K74" s="36">
        <v>255</v>
      </c>
      <c r="L74" s="36">
        <v>265</v>
      </c>
      <c r="M74" s="36">
        <v>279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5413</v>
      </c>
      <c r="F77" s="27">
        <f t="shared" ref="F77:M77" si="13">F78+F81+F84+F85+F86+F87+F88</f>
        <v>5967</v>
      </c>
      <c r="G77" s="27">
        <f t="shared" si="13"/>
        <v>3134</v>
      </c>
      <c r="H77" s="28">
        <f t="shared" si="13"/>
        <v>3647</v>
      </c>
      <c r="I77" s="27">
        <f t="shared" si="13"/>
        <v>3715</v>
      </c>
      <c r="J77" s="29">
        <f t="shared" si="13"/>
        <v>3773</v>
      </c>
      <c r="K77" s="27">
        <f t="shared" si="13"/>
        <v>3757</v>
      </c>
      <c r="L77" s="27">
        <f t="shared" si="13"/>
        <v>3794</v>
      </c>
      <c r="M77" s="27">
        <f t="shared" si="13"/>
        <v>3995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5413</v>
      </c>
      <c r="F81" s="44">
        <f t="shared" ref="F81:M81" si="15">SUM(F82:F83)</f>
        <v>5967</v>
      </c>
      <c r="G81" s="44">
        <f t="shared" si="15"/>
        <v>3134</v>
      </c>
      <c r="H81" s="45">
        <f t="shared" si="15"/>
        <v>3647</v>
      </c>
      <c r="I81" s="44">
        <f t="shared" si="15"/>
        <v>3715</v>
      </c>
      <c r="J81" s="46">
        <f t="shared" si="15"/>
        <v>3773</v>
      </c>
      <c r="K81" s="44">
        <f t="shared" si="15"/>
        <v>3757</v>
      </c>
      <c r="L81" s="44">
        <f t="shared" si="15"/>
        <v>3794</v>
      </c>
      <c r="M81" s="44">
        <f t="shared" si="15"/>
        <v>3995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5413</v>
      </c>
      <c r="F83" s="51">
        <v>5967</v>
      </c>
      <c r="G83" s="51">
        <v>3134</v>
      </c>
      <c r="H83" s="52">
        <v>3647</v>
      </c>
      <c r="I83" s="51">
        <v>3715</v>
      </c>
      <c r="J83" s="53">
        <v>3773</v>
      </c>
      <c r="K83" s="51">
        <v>3757</v>
      </c>
      <c r="L83" s="51">
        <v>3794</v>
      </c>
      <c r="M83" s="51">
        <v>3995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1217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171349</v>
      </c>
      <c r="F92" s="103">
        <f t="shared" ref="F92:M92" si="16">F4+F51+F77+F90</f>
        <v>189190</v>
      </c>
      <c r="G92" s="103">
        <f t="shared" si="16"/>
        <v>200377</v>
      </c>
      <c r="H92" s="104">
        <f t="shared" si="16"/>
        <v>207721</v>
      </c>
      <c r="I92" s="103">
        <f t="shared" si="16"/>
        <v>214442</v>
      </c>
      <c r="J92" s="105">
        <f t="shared" si="16"/>
        <v>216927</v>
      </c>
      <c r="K92" s="103">
        <f t="shared" si="16"/>
        <v>218405</v>
      </c>
      <c r="L92" s="103">
        <f t="shared" si="16"/>
        <v>246729</v>
      </c>
      <c r="M92" s="103">
        <f t="shared" si="16"/>
        <v>262556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129</v>
      </c>
      <c r="F3" s="22" t="s">
        <v>123</v>
      </c>
      <c r="G3" s="22" t="s">
        <v>122</v>
      </c>
      <c r="H3" s="173" t="s">
        <v>126</v>
      </c>
      <c r="I3" s="174"/>
      <c r="J3" s="175"/>
      <c r="K3" s="22" t="s">
        <v>124</v>
      </c>
      <c r="L3" s="22" t="s">
        <v>125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59155</v>
      </c>
      <c r="F4" s="27">
        <f t="shared" ref="F4:M4" si="0">F5+F8+F47</f>
        <v>66501</v>
      </c>
      <c r="G4" s="27">
        <f t="shared" si="0"/>
        <v>75648</v>
      </c>
      <c r="H4" s="28">
        <f t="shared" si="0"/>
        <v>82345</v>
      </c>
      <c r="I4" s="27">
        <f t="shared" si="0"/>
        <v>87915</v>
      </c>
      <c r="J4" s="29">
        <f t="shared" si="0"/>
        <v>89158</v>
      </c>
      <c r="K4" s="27">
        <f t="shared" si="0"/>
        <v>88030</v>
      </c>
      <c r="L4" s="27">
        <f t="shared" si="0"/>
        <v>97670</v>
      </c>
      <c r="M4" s="27">
        <f t="shared" si="0"/>
        <v>104281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49043</v>
      </c>
      <c r="F5" s="59">
        <f t="shared" ref="F5:M5" si="1">SUM(F6:F7)</f>
        <v>57746</v>
      </c>
      <c r="G5" s="59">
        <f t="shared" si="1"/>
        <v>68032</v>
      </c>
      <c r="H5" s="60">
        <f t="shared" si="1"/>
        <v>75414</v>
      </c>
      <c r="I5" s="59">
        <f t="shared" si="1"/>
        <v>78494</v>
      </c>
      <c r="J5" s="61">
        <f t="shared" si="1"/>
        <v>82114</v>
      </c>
      <c r="K5" s="59">
        <f t="shared" si="1"/>
        <v>81912</v>
      </c>
      <c r="L5" s="59">
        <f t="shared" si="1"/>
        <v>90164</v>
      </c>
      <c r="M5" s="59">
        <f t="shared" si="1"/>
        <v>96377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41376</v>
      </c>
      <c r="F6" s="36">
        <v>48845</v>
      </c>
      <c r="G6" s="36">
        <v>57965</v>
      </c>
      <c r="H6" s="37">
        <v>64832</v>
      </c>
      <c r="I6" s="36">
        <v>67912</v>
      </c>
      <c r="J6" s="38">
        <v>71532</v>
      </c>
      <c r="K6" s="36">
        <v>70895</v>
      </c>
      <c r="L6" s="36">
        <v>78692</v>
      </c>
      <c r="M6" s="36">
        <v>84297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7667</v>
      </c>
      <c r="F7" s="51">
        <v>8901</v>
      </c>
      <c r="G7" s="51">
        <v>10067</v>
      </c>
      <c r="H7" s="52">
        <v>10582</v>
      </c>
      <c r="I7" s="51">
        <v>10582</v>
      </c>
      <c r="J7" s="53">
        <v>10582</v>
      </c>
      <c r="K7" s="51">
        <v>11017</v>
      </c>
      <c r="L7" s="51">
        <v>11472</v>
      </c>
      <c r="M7" s="51">
        <v>12080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10112</v>
      </c>
      <c r="F8" s="59">
        <f t="shared" ref="F8:M8" si="2">SUM(F9:F46)</f>
        <v>8755</v>
      </c>
      <c r="G8" s="59">
        <f t="shared" si="2"/>
        <v>7616</v>
      </c>
      <c r="H8" s="60">
        <f t="shared" si="2"/>
        <v>6931</v>
      </c>
      <c r="I8" s="59">
        <f t="shared" si="2"/>
        <v>9421</v>
      </c>
      <c r="J8" s="61">
        <f t="shared" si="2"/>
        <v>7044</v>
      </c>
      <c r="K8" s="59">
        <f t="shared" si="2"/>
        <v>6118</v>
      </c>
      <c r="L8" s="59">
        <f t="shared" si="2"/>
        <v>7506</v>
      </c>
      <c r="M8" s="59">
        <f t="shared" si="2"/>
        <v>7904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16</v>
      </c>
      <c r="F9" s="36">
        <v>0</v>
      </c>
      <c r="G9" s="36">
        <v>0</v>
      </c>
      <c r="H9" s="37">
        <v>20</v>
      </c>
      <c r="I9" s="36">
        <v>38</v>
      </c>
      <c r="J9" s="38">
        <v>20</v>
      </c>
      <c r="K9" s="36">
        <v>20</v>
      </c>
      <c r="L9" s="36">
        <v>21</v>
      </c>
      <c r="M9" s="36">
        <v>22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63</v>
      </c>
      <c r="G10" s="44">
        <v>37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219</v>
      </c>
      <c r="F11" s="44">
        <v>118</v>
      </c>
      <c r="G11" s="44">
        <v>82</v>
      </c>
      <c r="H11" s="45">
        <v>50</v>
      </c>
      <c r="I11" s="44">
        <v>331</v>
      </c>
      <c r="J11" s="46">
        <v>90</v>
      </c>
      <c r="K11" s="44">
        <v>50</v>
      </c>
      <c r="L11" s="44">
        <v>52</v>
      </c>
      <c r="M11" s="44">
        <v>55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805</v>
      </c>
      <c r="F14" s="44">
        <v>569</v>
      </c>
      <c r="G14" s="44">
        <v>261</v>
      </c>
      <c r="H14" s="45">
        <v>0</v>
      </c>
      <c r="I14" s="44">
        <v>230</v>
      </c>
      <c r="J14" s="46">
        <v>42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7</v>
      </c>
      <c r="F15" s="44">
        <v>1</v>
      </c>
      <c r="G15" s="44">
        <v>17</v>
      </c>
      <c r="H15" s="45">
        <v>0</v>
      </c>
      <c r="I15" s="44">
        <v>7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5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155</v>
      </c>
      <c r="F22" s="44">
        <v>188</v>
      </c>
      <c r="G22" s="44">
        <v>644</v>
      </c>
      <c r="H22" s="45">
        <v>0</v>
      </c>
      <c r="I22" s="44">
        <v>515</v>
      </c>
      <c r="J22" s="46">
        <v>60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2014</v>
      </c>
      <c r="F23" s="44">
        <v>3062</v>
      </c>
      <c r="G23" s="44">
        <v>3281</v>
      </c>
      <c r="H23" s="45">
        <v>2720</v>
      </c>
      <c r="I23" s="44">
        <v>3944</v>
      </c>
      <c r="J23" s="46">
        <v>2387</v>
      </c>
      <c r="K23" s="44">
        <v>2847</v>
      </c>
      <c r="L23" s="44">
        <v>2964</v>
      </c>
      <c r="M23" s="44">
        <v>3121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2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33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2202</v>
      </c>
      <c r="F29" s="44">
        <v>760</v>
      </c>
      <c r="G29" s="44">
        <v>3</v>
      </c>
      <c r="H29" s="45">
        <v>0</v>
      </c>
      <c r="I29" s="44">
        <v>20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28</v>
      </c>
      <c r="F30" s="44">
        <v>31</v>
      </c>
      <c r="G30" s="44">
        <v>25</v>
      </c>
      <c r="H30" s="45">
        <v>40</v>
      </c>
      <c r="I30" s="44">
        <v>0</v>
      </c>
      <c r="J30" s="46">
        <v>0</v>
      </c>
      <c r="K30" s="44">
        <v>40</v>
      </c>
      <c r="L30" s="44">
        <v>42</v>
      </c>
      <c r="M30" s="44">
        <v>44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113</v>
      </c>
      <c r="F32" s="44">
        <v>39</v>
      </c>
      <c r="G32" s="44">
        <v>68</v>
      </c>
      <c r="H32" s="45">
        <v>120</v>
      </c>
      <c r="I32" s="44">
        <v>0</v>
      </c>
      <c r="J32" s="46">
        <v>0</v>
      </c>
      <c r="K32" s="44">
        <v>120</v>
      </c>
      <c r="L32" s="44">
        <v>125</v>
      </c>
      <c r="M32" s="44">
        <v>132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123</v>
      </c>
      <c r="F33" s="44">
        <v>201</v>
      </c>
      <c r="G33" s="44">
        <v>270</v>
      </c>
      <c r="H33" s="45">
        <v>50</v>
      </c>
      <c r="I33" s="44">
        <v>15</v>
      </c>
      <c r="J33" s="46">
        <v>0</v>
      </c>
      <c r="K33" s="44">
        <v>50</v>
      </c>
      <c r="L33" s="44">
        <v>52</v>
      </c>
      <c r="M33" s="44">
        <v>55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2254</v>
      </c>
      <c r="F37" s="44">
        <v>1221</v>
      </c>
      <c r="G37" s="44">
        <v>1042</v>
      </c>
      <c r="H37" s="45">
        <v>400</v>
      </c>
      <c r="I37" s="44">
        <v>1914</v>
      </c>
      <c r="J37" s="46">
        <v>2720</v>
      </c>
      <c r="K37" s="44">
        <v>400</v>
      </c>
      <c r="L37" s="44">
        <v>416</v>
      </c>
      <c r="M37" s="44">
        <v>438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512</v>
      </c>
      <c r="F38" s="44">
        <v>728</v>
      </c>
      <c r="G38" s="44">
        <v>510</v>
      </c>
      <c r="H38" s="45">
        <v>657</v>
      </c>
      <c r="I38" s="44">
        <v>398</v>
      </c>
      <c r="J38" s="46">
        <v>457</v>
      </c>
      <c r="K38" s="44">
        <v>684</v>
      </c>
      <c r="L38" s="44">
        <v>712</v>
      </c>
      <c r="M38" s="44">
        <v>750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129</v>
      </c>
      <c r="F40" s="44">
        <v>23</v>
      </c>
      <c r="G40" s="44">
        <v>47</v>
      </c>
      <c r="H40" s="45">
        <v>0</v>
      </c>
      <c r="I40" s="44">
        <v>139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115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1274</v>
      </c>
      <c r="F42" s="44">
        <v>1677</v>
      </c>
      <c r="G42" s="44">
        <v>1174</v>
      </c>
      <c r="H42" s="45">
        <v>2874</v>
      </c>
      <c r="I42" s="44">
        <v>1811</v>
      </c>
      <c r="J42" s="46">
        <v>1268</v>
      </c>
      <c r="K42" s="44">
        <v>1907</v>
      </c>
      <c r="L42" s="44">
        <v>3122</v>
      </c>
      <c r="M42" s="44">
        <v>3287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</v>
      </c>
      <c r="F44" s="44">
        <v>74</v>
      </c>
      <c r="G44" s="44">
        <v>121</v>
      </c>
      <c r="H44" s="45">
        <v>0</v>
      </c>
      <c r="I44" s="44">
        <v>32</v>
      </c>
      <c r="J44" s="46">
        <v>0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145</v>
      </c>
      <c r="F45" s="44">
        <v>0</v>
      </c>
      <c r="G45" s="44">
        <v>1</v>
      </c>
      <c r="H45" s="45">
        <v>0</v>
      </c>
      <c r="I45" s="44">
        <v>20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72823</v>
      </c>
      <c r="F51" s="27">
        <f t="shared" ref="F51:M51" si="4">F52+F59+F62+F63+F64+F72+F73</f>
        <v>76555</v>
      </c>
      <c r="G51" s="27">
        <f t="shared" si="4"/>
        <v>78375</v>
      </c>
      <c r="H51" s="28">
        <f t="shared" si="4"/>
        <v>81406</v>
      </c>
      <c r="I51" s="27">
        <f t="shared" si="4"/>
        <v>80012</v>
      </c>
      <c r="J51" s="29">
        <f t="shared" si="4"/>
        <v>79973</v>
      </c>
      <c r="K51" s="27">
        <f t="shared" si="4"/>
        <v>81009</v>
      </c>
      <c r="L51" s="27">
        <f t="shared" si="4"/>
        <v>81412</v>
      </c>
      <c r="M51" s="27">
        <f t="shared" si="4"/>
        <v>81416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72382</v>
      </c>
      <c r="F72" s="44">
        <v>76376</v>
      </c>
      <c r="G72" s="44">
        <v>78178</v>
      </c>
      <c r="H72" s="45">
        <v>81337</v>
      </c>
      <c r="I72" s="44">
        <v>79943</v>
      </c>
      <c r="J72" s="46">
        <v>79861</v>
      </c>
      <c r="K72" s="44">
        <v>80937</v>
      </c>
      <c r="L72" s="44">
        <v>81337</v>
      </c>
      <c r="M72" s="44">
        <v>81337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441</v>
      </c>
      <c r="F73" s="44">
        <f t="shared" ref="F73:M73" si="12">SUM(F74:F75)</f>
        <v>179</v>
      </c>
      <c r="G73" s="44">
        <f t="shared" si="12"/>
        <v>197</v>
      </c>
      <c r="H73" s="45">
        <f t="shared" si="12"/>
        <v>69</v>
      </c>
      <c r="I73" s="44">
        <f t="shared" si="12"/>
        <v>69</v>
      </c>
      <c r="J73" s="46">
        <f t="shared" si="12"/>
        <v>112</v>
      </c>
      <c r="K73" s="44">
        <f t="shared" si="12"/>
        <v>72</v>
      </c>
      <c r="L73" s="44">
        <f t="shared" si="12"/>
        <v>75</v>
      </c>
      <c r="M73" s="44">
        <f t="shared" si="12"/>
        <v>79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441</v>
      </c>
      <c r="F74" s="36">
        <v>179</v>
      </c>
      <c r="G74" s="36">
        <v>197</v>
      </c>
      <c r="H74" s="37">
        <v>69</v>
      </c>
      <c r="I74" s="36">
        <v>69</v>
      </c>
      <c r="J74" s="38">
        <v>112</v>
      </c>
      <c r="K74" s="36">
        <v>72</v>
      </c>
      <c r="L74" s="36">
        <v>75</v>
      </c>
      <c r="M74" s="36">
        <v>79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55</v>
      </c>
      <c r="F77" s="27">
        <f t="shared" ref="F77:M77" si="13">F78+F81+F84+F85+F86+F87+F88</f>
        <v>0</v>
      </c>
      <c r="G77" s="27">
        <f t="shared" si="13"/>
        <v>81</v>
      </c>
      <c r="H77" s="28">
        <f t="shared" si="13"/>
        <v>229</v>
      </c>
      <c r="I77" s="27">
        <f t="shared" si="13"/>
        <v>226</v>
      </c>
      <c r="J77" s="29">
        <f t="shared" si="13"/>
        <v>151</v>
      </c>
      <c r="K77" s="27">
        <f t="shared" si="13"/>
        <v>234</v>
      </c>
      <c r="L77" s="27">
        <f t="shared" si="13"/>
        <v>238</v>
      </c>
      <c r="M77" s="27">
        <f t="shared" si="13"/>
        <v>250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55</v>
      </c>
      <c r="F81" s="44">
        <f t="shared" ref="F81:M81" si="15">SUM(F82:F83)</f>
        <v>0</v>
      </c>
      <c r="G81" s="44">
        <f t="shared" si="15"/>
        <v>81</v>
      </c>
      <c r="H81" s="45">
        <f t="shared" si="15"/>
        <v>229</v>
      </c>
      <c r="I81" s="44">
        <f t="shared" si="15"/>
        <v>226</v>
      </c>
      <c r="J81" s="46">
        <f t="shared" si="15"/>
        <v>151</v>
      </c>
      <c r="K81" s="44">
        <f t="shared" si="15"/>
        <v>234</v>
      </c>
      <c r="L81" s="44">
        <f t="shared" si="15"/>
        <v>238</v>
      </c>
      <c r="M81" s="44">
        <f t="shared" si="15"/>
        <v>250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55</v>
      </c>
      <c r="F83" s="51">
        <v>0</v>
      </c>
      <c r="G83" s="51">
        <v>81</v>
      </c>
      <c r="H83" s="52">
        <v>229</v>
      </c>
      <c r="I83" s="51">
        <v>226</v>
      </c>
      <c r="J83" s="53">
        <v>151</v>
      </c>
      <c r="K83" s="51">
        <v>234</v>
      </c>
      <c r="L83" s="51">
        <v>238</v>
      </c>
      <c r="M83" s="51">
        <v>250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132033</v>
      </c>
      <c r="F92" s="103">
        <f t="shared" ref="F92:M92" si="16">F4+F51+F77+F90</f>
        <v>143056</v>
      </c>
      <c r="G92" s="103">
        <f t="shared" si="16"/>
        <v>154104</v>
      </c>
      <c r="H92" s="104">
        <f t="shared" si="16"/>
        <v>163980</v>
      </c>
      <c r="I92" s="103">
        <f t="shared" si="16"/>
        <v>168153</v>
      </c>
      <c r="J92" s="105">
        <f t="shared" si="16"/>
        <v>169282</v>
      </c>
      <c r="K92" s="103">
        <f t="shared" si="16"/>
        <v>169273</v>
      </c>
      <c r="L92" s="103">
        <f t="shared" si="16"/>
        <v>179320</v>
      </c>
      <c r="M92" s="103">
        <f t="shared" si="16"/>
        <v>185947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129</v>
      </c>
      <c r="F3" s="22" t="s">
        <v>123</v>
      </c>
      <c r="G3" s="22" t="s">
        <v>122</v>
      </c>
      <c r="H3" s="173" t="s">
        <v>126</v>
      </c>
      <c r="I3" s="174"/>
      <c r="J3" s="175"/>
      <c r="K3" s="22" t="s">
        <v>124</v>
      </c>
      <c r="L3" s="22" t="s">
        <v>125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75709</v>
      </c>
      <c r="F4" s="27">
        <f t="shared" ref="F4:M4" si="0">F5+F8+F47</f>
        <v>80470</v>
      </c>
      <c r="G4" s="27">
        <f t="shared" si="0"/>
        <v>91573</v>
      </c>
      <c r="H4" s="28">
        <f t="shared" si="0"/>
        <v>98622</v>
      </c>
      <c r="I4" s="27">
        <f t="shared" si="0"/>
        <v>101622</v>
      </c>
      <c r="J4" s="29">
        <f t="shared" si="0"/>
        <v>100177</v>
      </c>
      <c r="K4" s="27">
        <f t="shared" si="0"/>
        <v>102939</v>
      </c>
      <c r="L4" s="27">
        <f t="shared" si="0"/>
        <v>108121</v>
      </c>
      <c r="M4" s="27">
        <f t="shared" si="0"/>
        <v>115608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68740</v>
      </c>
      <c r="F5" s="59">
        <f t="shared" ref="F5:M5" si="1">SUM(F6:F7)</f>
        <v>73477</v>
      </c>
      <c r="G5" s="59">
        <f t="shared" si="1"/>
        <v>85413</v>
      </c>
      <c r="H5" s="60">
        <f t="shared" si="1"/>
        <v>90315</v>
      </c>
      <c r="I5" s="59">
        <f t="shared" si="1"/>
        <v>95045</v>
      </c>
      <c r="J5" s="61">
        <f t="shared" si="1"/>
        <v>94924</v>
      </c>
      <c r="K5" s="59">
        <f t="shared" si="1"/>
        <v>95458</v>
      </c>
      <c r="L5" s="59">
        <f t="shared" si="1"/>
        <v>99059</v>
      </c>
      <c r="M5" s="59">
        <f t="shared" si="1"/>
        <v>106066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57646</v>
      </c>
      <c r="F6" s="36">
        <v>61849</v>
      </c>
      <c r="G6" s="36">
        <v>72473</v>
      </c>
      <c r="H6" s="37">
        <v>76665</v>
      </c>
      <c r="I6" s="36">
        <v>81395</v>
      </c>
      <c r="J6" s="38">
        <v>81274</v>
      </c>
      <c r="K6" s="36">
        <v>81204</v>
      </c>
      <c r="L6" s="36">
        <v>84216</v>
      </c>
      <c r="M6" s="36">
        <v>90436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11094</v>
      </c>
      <c r="F7" s="51">
        <v>11628</v>
      </c>
      <c r="G7" s="51">
        <v>12940</v>
      </c>
      <c r="H7" s="52">
        <v>13650</v>
      </c>
      <c r="I7" s="51">
        <v>13650</v>
      </c>
      <c r="J7" s="53">
        <v>13650</v>
      </c>
      <c r="K7" s="51">
        <v>14254</v>
      </c>
      <c r="L7" s="51">
        <v>14843</v>
      </c>
      <c r="M7" s="51">
        <v>15630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6969</v>
      </c>
      <c r="F8" s="59">
        <f t="shared" ref="F8:M8" si="2">SUM(F9:F46)</f>
        <v>6993</v>
      </c>
      <c r="G8" s="59">
        <f t="shared" si="2"/>
        <v>6160</v>
      </c>
      <c r="H8" s="60">
        <f t="shared" si="2"/>
        <v>8307</v>
      </c>
      <c r="I8" s="59">
        <f t="shared" si="2"/>
        <v>6577</v>
      </c>
      <c r="J8" s="61">
        <f t="shared" si="2"/>
        <v>5253</v>
      </c>
      <c r="K8" s="59">
        <f t="shared" si="2"/>
        <v>7481</v>
      </c>
      <c r="L8" s="59">
        <f t="shared" si="2"/>
        <v>9062</v>
      </c>
      <c r="M8" s="59">
        <f t="shared" si="2"/>
        <v>9542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42</v>
      </c>
      <c r="F9" s="36">
        <v>27</v>
      </c>
      <c r="G9" s="36">
        <v>48</v>
      </c>
      <c r="H9" s="37">
        <v>0</v>
      </c>
      <c r="I9" s="36">
        <v>92</v>
      </c>
      <c r="J9" s="38">
        <v>31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9</v>
      </c>
      <c r="F10" s="44">
        <v>83</v>
      </c>
      <c r="G10" s="44">
        <v>0</v>
      </c>
      <c r="H10" s="45">
        <v>0</v>
      </c>
      <c r="I10" s="44">
        <v>0</v>
      </c>
      <c r="J10" s="46">
        <v>23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158</v>
      </c>
      <c r="F11" s="44">
        <v>92</v>
      </c>
      <c r="G11" s="44">
        <v>8</v>
      </c>
      <c r="H11" s="45">
        <v>0</v>
      </c>
      <c r="I11" s="44">
        <v>15</v>
      </c>
      <c r="J11" s="46">
        <v>76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378</v>
      </c>
      <c r="F14" s="44">
        <v>313</v>
      </c>
      <c r="G14" s="44">
        <v>143</v>
      </c>
      <c r="H14" s="45">
        <v>0</v>
      </c>
      <c r="I14" s="44">
        <v>151</v>
      </c>
      <c r="J14" s="46">
        <v>307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9</v>
      </c>
      <c r="F15" s="44">
        <v>8</v>
      </c>
      <c r="G15" s="44">
        <v>7</v>
      </c>
      <c r="H15" s="45">
        <v>0</v>
      </c>
      <c r="I15" s="44">
        <v>9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217</v>
      </c>
      <c r="F17" s="44">
        <v>0</v>
      </c>
      <c r="G17" s="44">
        <v>0</v>
      </c>
      <c r="H17" s="45">
        <v>0</v>
      </c>
      <c r="I17" s="44">
        <v>0</v>
      </c>
      <c r="J17" s="46">
        <v>10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79</v>
      </c>
      <c r="F22" s="44">
        <v>133</v>
      </c>
      <c r="G22" s="44">
        <v>633</v>
      </c>
      <c r="H22" s="45">
        <v>0</v>
      </c>
      <c r="I22" s="44">
        <v>19</v>
      </c>
      <c r="J22" s="46">
        <v>35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2663</v>
      </c>
      <c r="F23" s="44">
        <v>3638</v>
      </c>
      <c r="G23" s="44">
        <v>3344</v>
      </c>
      <c r="H23" s="45">
        <v>4156</v>
      </c>
      <c r="I23" s="44">
        <v>3765</v>
      </c>
      <c r="J23" s="46">
        <v>3933</v>
      </c>
      <c r="K23" s="44">
        <v>4362</v>
      </c>
      <c r="L23" s="44">
        <v>4542</v>
      </c>
      <c r="M23" s="44">
        <v>4783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1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38</v>
      </c>
      <c r="F29" s="44">
        <v>6</v>
      </c>
      <c r="G29" s="44">
        <v>11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</v>
      </c>
      <c r="F30" s="44">
        <v>3</v>
      </c>
      <c r="G30" s="44">
        <v>5</v>
      </c>
      <c r="H30" s="45">
        <v>10</v>
      </c>
      <c r="I30" s="44">
        <v>0</v>
      </c>
      <c r="J30" s="46">
        <v>0</v>
      </c>
      <c r="K30" s="44">
        <v>10</v>
      </c>
      <c r="L30" s="44">
        <v>10</v>
      </c>
      <c r="M30" s="44">
        <v>11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22</v>
      </c>
      <c r="F32" s="44">
        <v>7</v>
      </c>
      <c r="G32" s="44">
        <v>94</v>
      </c>
      <c r="H32" s="45">
        <v>50</v>
      </c>
      <c r="I32" s="44">
        <v>5</v>
      </c>
      <c r="J32" s="46">
        <v>14</v>
      </c>
      <c r="K32" s="44">
        <v>50</v>
      </c>
      <c r="L32" s="44">
        <v>52</v>
      </c>
      <c r="M32" s="44">
        <v>54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550</v>
      </c>
      <c r="F33" s="44">
        <v>270</v>
      </c>
      <c r="G33" s="44">
        <v>167</v>
      </c>
      <c r="H33" s="45">
        <v>200</v>
      </c>
      <c r="I33" s="44">
        <v>0</v>
      </c>
      <c r="J33" s="46">
        <v>0</v>
      </c>
      <c r="K33" s="44">
        <v>200</v>
      </c>
      <c r="L33" s="44">
        <v>208</v>
      </c>
      <c r="M33" s="44">
        <v>219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672</v>
      </c>
      <c r="F37" s="44">
        <v>518</v>
      </c>
      <c r="G37" s="44">
        <v>415</v>
      </c>
      <c r="H37" s="45">
        <v>200</v>
      </c>
      <c r="I37" s="44">
        <v>1369</v>
      </c>
      <c r="J37" s="46">
        <v>200</v>
      </c>
      <c r="K37" s="44">
        <v>200</v>
      </c>
      <c r="L37" s="44">
        <v>208</v>
      </c>
      <c r="M37" s="44">
        <v>219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238</v>
      </c>
      <c r="F38" s="44">
        <v>164</v>
      </c>
      <c r="G38" s="44">
        <v>206</v>
      </c>
      <c r="H38" s="45">
        <v>357</v>
      </c>
      <c r="I38" s="44">
        <v>176</v>
      </c>
      <c r="J38" s="46">
        <v>109</v>
      </c>
      <c r="K38" s="44">
        <v>371</v>
      </c>
      <c r="L38" s="44">
        <v>387</v>
      </c>
      <c r="M38" s="44">
        <v>408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118</v>
      </c>
      <c r="F40" s="44">
        <v>270</v>
      </c>
      <c r="G40" s="44">
        <v>11</v>
      </c>
      <c r="H40" s="45">
        <v>0</v>
      </c>
      <c r="I40" s="44">
        <v>26</v>
      </c>
      <c r="J40" s="46">
        <v>226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50</v>
      </c>
      <c r="G41" s="44">
        <v>0</v>
      </c>
      <c r="H41" s="45">
        <v>0</v>
      </c>
      <c r="I41" s="44">
        <v>9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1536</v>
      </c>
      <c r="F42" s="44">
        <v>1194</v>
      </c>
      <c r="G42" s="44">
        <v>889</v>
      </c>
      <c r="H42" s="45">
        <v>3334</v>
      </c>
      <c r="I42" s="44">
        <v>807</v>
      </c>
      <c r="J42" s="46">
        <v>263</v>
      </c>
      <c r="K42" s="44">
        <v>2288</v>
      </c>
      <c r="L42" s="44">
        <v>3655</v>
      </c>
      <c r="M42" s="44">
        <v>3848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</v>
      </c>
      <c r="F44" s="44">
        <v>165</v>
      </c>
      <c r="G44" s="44">
        <v>179</v>
      </c>
      <c r="H44" s="45">
        <v>0</v>
      </c>
      <c r="I44" s="44">
        <v>134</v>
      </c>
      <c r="J44" s="46">
        <v>25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237</v>
      </c>
      <c r="F45" s="44">
        <v>52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210707</v>
      </c>
      <c r="F51" s="27">
        <f t="shared" ref="F51:M51" si="4">F52+F59+F62+F63+F64+F72+F73</f>
        <v>230964</v>
      </c>
      <c r="G51" s="27">
        <f t="shared" si="4"/>
        <v>222744</v>
      </c>
      <c r="H51" s="28">
        <f t="shared" si="4"/>
        <v>251294</v>
      </c>
      <c r="I51" s="27">
        <f t="shared" si="4"/>
        <v>246679</v>
      </c>
      <c r="J51" s="29">
        <f t="shared" si="4"/>
        <v>247678</v>
      </c>
      <c r="K51" s="27">
        <f t="shared" si="4"/>
        <v>255973</v>
      </c>
      <c r="L51" s="27">
        <f t="shared" si="4"/>
        <v>253644</v>
      </c>
      <c r="M51" s="27">
        <f t="shared" si="4"/>
        <v>253936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7500</v>
      </c>
      <c r="G59" s="59">
        <f t="shared" si="8"/>
        <v>909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5000</v>
      </c>
      <c r="L59" s="59">
        <f t="shared" si="8"/>
        <v>5270</v>
      </c>
      <c r="M59" s="59">
        <f t="shared" si="8"/>
        <v>5555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7500</v>
      </c>
      <c r="G61" s="51">
        <v>909</v>
      </c>
      <c r="H61" s="52">
        <v>0</v>
      </c>
      <c r="I61" s="51">
        <v>0</v>
      </c>
      <c r="J61" s="53">
        <v>0</v>
      </c>
      <c r="K61" s="51">
        <v>5000</v>
      </c>
      <c r="L61" s="51">
        <v>5270</v>
      </c>
      <c r="M61" s="51">
        <v>5555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210436</v>
      </c>
      <c r="F72" s="44">
        <v>223443</v>
      </c>
      <c r="G72" s="44">
        <v>221581</v>
      </c>
      <c r="H72" s="45">
        <v>251294</v>
      </c>
      <c r="I72" s="44">
        <v>246679</v>
      </c>
      <c r="J72" s="46">
        <v>247678</v>
      </c>
      <c r="K72" s="44">
        <v>250973</v>
      </c>
      <c r="L72" s="44">
        <v>248374</v>
      </c>
      <c r="M72" s="44">
        <v>248381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271</v>
      </c>
      <c r="F73" s="44">
        <f t="shared" ref="F73:M73" si="12">SUM(F74:F75)</f>
        <v>21</v>
      </c>
      <c r="G73" s="44">
        <f t="shared" si="12"/>
        <v>254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271</v>
      </c>
      <c r="F74" s="36">
        <v>21</v>
      </c>
      <c r="G74" s="36">
        <v>254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123</v>
      </c>
      <c r="F77" s="27">
        <f t="shared" ref="F77:M77" si="13">F78+F81+F84+F85+F86+F87+F88</f>
        <v>8732</v>
      </c>
      <c r="G77" s="27">
        <f t="shared" si="13"/>
        <v>26262</v>
      </c>
      <c r="H77" s="28">
        <f t="shared" si="13"/>
        <v>31443</v>
      </c>
      <c r="I77" s="27">
        <f t="shared" si="13"/>
        <v>28124</v>
      </c>
      <c r="J77" s="29">
        <f t="shared" si="13"/>
        <v>28119</v>
      </c>
      <c r="K77" s="27">
        <f t="shared" si="13"/>
        <v>122</v>
      </c>
      <c r="L77" s="27">
        <f t="shared" si="13"/>
        <v>10599</v>
      </c>
      <c r="M77" s="27">
        <f t="shared" si="13"/>
        <v>10606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117</v>
      </c>
      <c r="F78" s="59">
        <f t="shared" ref="F78:M78" si="14">SUM(F79:F80)</f>
        <v>8700</v>
      </c>
      <c r="G78" s="59">
        <f t="shared" si="14"/>
        <v>26209</v>
      </c>
      <c r="H78" s="60">
        <f t="shared" si="14"/>
        <v>31324</v>
      </c>
      <c r="I78" s="59">
        <f t="shared" si="14"/>
        <v>28000</v>
      </c>
      <c r="J78" s="61">
        <f t="shared" si="14"/>
        <v>28000</v>
      </c>
      <c r="K78" s="59">
        <f t="shared" si="14"/>
        <v>0</v>
      </c>
      <c r="L78" s="59">
        <f t="shared" si="14"/>
        <v>10474</v>
      </c>
      <c r="M78" s="59">
        <f t="shared" si="14"/>
        <v>10474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117</v>
      </c>
      <c r="F79" s="36">
        <v>8700</v>
      </c>
      <c r="G79" s="36">
        <v>26209</v>
      </c>
      <c r="H79" s="37">
        <v>31324</v>
      </c>
      <c r="I79" s="36">
        <v>28000</v>
      </c>
      <c r="J79" s="38">
        <v>28000</v>
      </c>
      <c r="K79" s="36">
        <v>0</v>
      </c>
      <c r="L79" s="36">
        <v>10474</v>
      </c>
      <c r="M79" s="36">
        <v>10474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6</v>
      </c>
      <c r="F81" s="44">
        <f t="shared" ref="F81:M81" si="15">SUM(F82:F83)</f>
        <v>32</v>
      </c>
      <c r="G81" s="44">
        <f t="shared" si="15"/>
        <v>53</v>
      </c>
      <c r="H81" s="45">
        <f t="shared" si="15"/>
        <v>119</v>
      </c>
      <c r="I81" s="44">
        <f t="shared" si="15"/>
        <v>124</v>
      </c>
      <c r="J81" s="46">
        <f t="shared" si="15"/>
        <v>119</v>
      </c>
      <c r="K81" s="44">
        <f t="shared" si="15"/>
        <v>122</v>
      </c>
      <c r="L81" s="44">
        <f t="shared" si="15"/>
        <v>125</v>
      </c>
      <c r="M81" s="44">
        <f t="shared" si="15"/>
        <v>132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6</v>
      </c>
      <c r="F83" s="51">
        <v>32</v>
      </c>
      <c r="G83" s="51">
        <v>53</v>
      </c>
      <c r="H83" s="52">
        <v>119</v>
      </c>
      <c r="I83" s="51">
        <v>124</v>
      </c>
      <c r="J83" s="53">
        <v>119</v>
      </c>
      <c r="K83" s="51">
        <v>122</v>
      </c>
      <c r="L83" s="51">
        <v>125</v>
      </c>
      <c r="M83" s="51">
        <v>132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286539</v>
      </c>
      <c r="F92" s="103">
        <f t="shared" ref="F92:M92" si="16">F4+F51+F77+F90</f>
        <v>320166</v>
      </c>
      <c r="G92" s="103">
        <f t="shared" si="16"/>
        <v>340579</v>
      </c>
      <c r="H92" s="104">
        <f t="shared" si="16"/>
        <v>381359</v>
      </c>
      <c r="I92" s="103">
        <f t="shared" si="16"/>
        <v>376425</v>
      </c>
      <c r="J92" s="105">
        <f t="shared" si="16"/>
        <v>375974</v>
      </c>
      <c r="K92" s="103">
        <f t="shared" si="16"/>
        <v>359034</v>
      </c>
      <c r="L92" s="103">
        <f t="shared" si="16"/>
        <v>372364</v>
      </c>
      <c r="M92" s="103">
        <f t="shared" si="16"/>
        <v>380150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129</v>
      </c>
      <c r="F3" s="22" t="s">
        <v>123</v>
      </c>
      <c r="G3" s="22" t="s">
        <v>122</v>
      </c>
      <c r="H3" s="173" t="s">
        <v>126</v>
      </c>
      <c r="I3" s="174"/>
      <c r="J3" s="175"/>
      <c r="K3" s="22" t="s">
        <v>124</v>
      </c>
      <c r="L3" s="22" t="s">
        <v>125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42245</v>
      </c>
      <c r="F4" s="27">
        <f t="shared" ref="F4:M4" si="0">F5+F8+F47</f>
        <v>50328</v>
      </c>
      <c r="G4" s="27">
        <f t="shared" si="0"/>
        <v>56752</v>
      </c>
      <c r="H4" s="28">
        <f t="shared" si="0"/>
        <v>67172</v>
      </c>
      <c r="I4" s="27">
        <f t="shared" si="0"/>
        <v>69602</v>
      </c>
      <c r="J4" s="29">
        <f t="shared" si="0"/>
        <v>68521</v>
      </c>
      <c r="K4" s="27">
        <f t="shared" si="0"/>
        <v>82496</v>
      </c>
      <c r="L4" s="27">
        <f t="shared" si="0"/>
        <v>81022</v>
      </c>
      <c r="M4" s="27">
        <f t="shared" si="0"/>
        <v>88978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38197</v>
      </c>
      <c r="F5" s="59">
        <f t="shared" ref="F5:M5" si="1">SUM(F6:F7)</f>
        <v>46206</v>
      </c>
      <c r="G5" s="59">
        <f t="shared" si="1"/>
        <v>53297</v>
      </c>
      <c r="H5" s="60">
        <f t="shared" si="1"/>
        <v>61584</v>
      </c>
      <c r="I5" s="59">
        <f t="shared" si="1"/>
        <v>64774</v>
      </c>
      <c r="J5" s="61">
        <f t="shared" si="1"/>
        <v>61955</v>
      </c>
      <c r="K5" s="59">
        <f t="shared" si="1"/>
        <v>76467</v>
      </c>
      <c r="L5" s="59">
        <f t="shared" si="1"/>
        <v>75593</v>
      </c>
      <c r="M5" s="59">
        <f t="shared" si="1"/>
        <v>83260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31739</v>
      </c>
      <c r="F6" s="36">
        <v>38390</v>
      </c>
      <c r="G6" s="36">
        <v>48302</v>
      </c>
      <c r="H6" s="37">
        <v>56271</v>
      </c>
      <c r="I6" s="36">
        <v>59461</v>
      </c>
      <c r="J6" s="38">
        <v>56642</v>
      </c>
      <c r="K6" s="36">
        <v>70219</v>
      </c>
      <c r="L6" s="36">
        <v>69780</v>
      </c>
      <c r="M6" s="36">
        <v>77139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6458</v>
      </c>
      <c r="F7" s="51">
        <v>7816</v>
      </c>
      <c r="G7" s="51">
        <v>4995</v>
      </c>
      <c r="H7" s="52">
        <v>5313</v>
      </c>
      <c r="I7" s="51">
        <v>5313</v>
      </c>
      <c r="J7" s="53">
        <v>5313</v>
      </c>
      <c r="K7" s="51">
        <v>6248</v>
      </c>
      <c r="L7" s="51">
        <v>5813</v>
      </c>
      <c r="M7" s="51">
        <v>6121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4048</v>
      </c>
      <c r="F8" s="59">
        <f t="shared" ref="F8:M8" si="2">SUM(F9:F46)</f>
        <v>4122</v>
      </c>
      <c r="G8" s="59">
        <f t="shared" si="2"/>
        <v>3455</v>
      </c>
      <c r="H8" s="60">
        <f t="shared" si="2"/>
        <v>5588</v>
      </c>
      <c r="I8" s="59">
        <f t="shared" si="2"/>
        <v>4828</v>
      </c>
      <c r="J8" s="61">
        <f t="shared" si="2"/>
        <v>6566</v>
      </c>
      <c r="K8" s="59">
        <f t="shared" si="2"/>
        <v>6029</v>
      </c>
      <c r="L8" s="59">
        <f t="shared" si="2"/>
        <v>5429</v>
      </c>
      <c r="M8" s="59">
        <f t="shared" si="2"/>
        <v>5718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22</v>
      </c>
      <c r="J9" s="38">
        <v>45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2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243</v>
      </c>
      <c r="F11" s="44">
        <v>64</v>
      </c>
      <c r="G11" s="44">
        <v>73</v>
      </c>
      <c r="H11" s="45">
        <v>220</v>
      </c>
      <c r="I11" s="44">
        <v>98</v>
      </c>
      <c r="J11" s="46">
        <v>66</v>
      </c>
      <c r="K11" s="44">
        <v>320</v>
      </c>
      <c r="L11" s="44">
        <v>125</v>
      </c>
      <c r="M11" s="44">
        <v>132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416</v>
      </c>
      <c r="F14" s="44">
        <v>335</v>
      </c>
      <c r="G14" s="44">
        <v>188</v>
      </c>
      <c r="H14" s="45">
        <v>0</v>
      </c>
      <c r="I14" s="44">
        <v>180</v>
      </c>
      <c r="J14" s="46">
        <v>132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10</v>
      </c>
      <c r="H15" s="45">
        <v>0</v>
      </c>
      <c r="I15" s="44">
        <v>0</v>
      </c>
      <c r="J15" s="46">
        <v>12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142</v>
      </c>
      <c r="F22" s="44">
        <v>40</v>
      </c>
      <c r="G22" s="44">
        <v>6</v>
      </c>
      <c r="H22" s="45">
        <v>0</v>
      </c>
      <c r="I22" s="44">
        <v>64</v>
      </c>
      <c r="J22" s="46">
        <v>523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1082</v>
      </c>
      <c r="F23" s="44">
        <v>1464</v>
      </c>
      <c r="G23" s="44">
        <v>1141</v>
      </c>
      <c r="H23" s="45">
        <v>2073</v>
      </c>
      <c r="I23" s="44">
        <v>1900</v>
      </c>
      <c r="J23" s="46">
        <v>2323</v>
      </c>
      <c r="K23" s="44">
        <v>2629</v>
      </c>
      <c r="L23" s="44">
        <v>2257</v>
      </c>
      <c r="M23" s="44">
        <v>2377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6</v>
      </c>
      <c r="F29" s="44">
        <v>2</v>
      </c>
      <c r="G29" s="44">
        <v>7</v>
      </c>
      <c r="H29" s="45">
        <v>0</v>
      </c>
      <c r="I29" s="44">
        <v>0</v>
      </c>
      <c r="J29" s="46">
        <v>20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2</v>
      </c>
      <c r="F30" s="44">
        <v>3</v>
      </c>
      <c r="G30" s="44">
        <v>2</v>
      </c>
      <c r="H30" s="45">
        <v>40</v>
      </c>
      <c r="I30" s="44">
        <v>0</v>
      </c>
      <c r="J30" s="46">
        <v>0</v>
      </c>
      <c r="K30" s="44">
        <v>40</v>
      </c>
      <c r="L30" s="44">
        <v>42</v>
      </c>
      <c r="M30" s="44">
        <v>44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32</v>
      </c>
      <c r="F32" s="44">
        <v>16</v>
      </c>
      <c r="G32" s="44">
        <v>9</v>
      </c>
      <c r="H32" s="45">
        <v>0</v>
      </c>
      <c r="I32" s="44">
        <v>26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58</v>
      </c>
      <c r="F33" s="44">
        <v>101</v>
      </c>
      <c r="G33" s="44">
        <v>99</v>
      </c>
      <c r="H33" s="45">
        <v>50</v>
      </c>
      <c r="I33" s="44">
        <v>0</v>
      </c>
      <c r="J33" s="46">
        <v>0</v>
      </c>
      <c r="K33" s="44">
        <v>50</v>
      </c>
      <c r="L33" s="44">
        <v>52</v>
      </c>
      <c r="M33" s="44">
        <v>55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504</v>
      </c>
      <c r="F37" s="44">
        <v>261</v>
      </c>
      <c r="G37" s="44">
        <v>320</v>
      </c>
      <c r="H37" s="45">
        <v>330</v>
      </c>
      <c r="I37" s="44">
        <v>1200</v>
      </c>
      <c r="J37" s="46">
        <v>1330</v>
      </c>
      <c r="K37" s="44">
        <v>660</v>
      </c>
      <c r="L37" s="44">
        <v>344</v>
      </c>
      <c r="M37" s="44">
        <v>362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333</v>
      </c>
      <c r="F38" s="44">
        <v>116</v>
      </c>
      <c r="G38" s="44">
        <v>226</v>
      </c>
      <c r="H38" s="45">
        <v>836</v>
      </c>
      <c r="I38" s="44">
        <v>200</v>
      </c>
      <c r="J38" s="46">
        <v>187</v>
      </c>
      <c r="K38" s="44">
        <v>789</v>
      </c>
      <c r="L38" s="44">
        <v>500</v>
      </c>
      <c r="M38" s="44">
        <v>527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130</v>
      </c>
      <c r="F40" s="44">
        <v>16</v>
      </c>
      <c r="G40" s="44">
        <v>12</v>
      </c>
      <c r="H40" s="45">
        <v>0</v>
      </c>
      <c r="I40" s="44">
        <v>49</v>
      </c>
      <c r="J40" s="46">
        <v>120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16</v>
      </c>
      <c r="F41" s="44">
        <v>175</v>
      </c>
      <c r="G41" s="44">
        <v>54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981</v>
      </c>
      <c r="F42" s="44">
        <v>1170</v>
      </c>
      <c r="G42" s="44">
        <v>1128</v>
      </c>
      <c r="H42" s="45">
        <v>1999</v>
      </c>
      <c r="I42" s="44">
        <v>972</v>
      </c>
      <c r="J42" s="46">
        <v>1487</v>
      </c>
      <c r="K42" s="44">
        <v>1501</v>
      </c>
      <c r="L42" s="44">
        <v>2067</v>
      </c>
      <c r="M42" s="44">
        <v>2177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6</v>
      </c>
      <c r="F44" s="44">
        <v>115</v>
      </c>
      <c r="G44" s="44">
        <v>161</v>
      </c>
      <c r="H44" s="45">
        <v>40</v>
      </c>
      <c r="I44" s="44">
        <v>110</v>
      </c>
      <c r="J44" s="46">
        <v>308</v>
      </c>
      <c r="K44" s="44">
        <v>40</v>
      </c>
      <c r="L44" s="44">
        <v>42</v>
      </c>
      <c r="M44" s="44">
        <v>44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97</v>
      </c>
      <c r="F45" s="44">
        <v>244</v>
      </c>
      <c r="G45" s="44">
        <v>19</v>
      </c>
      <c r="H45" s="45">
        <v>0</v>
      </c>
      <c r="I45" s="44">
        <v>5</v>
      </c>
      <c r="J45" s="46">
        <v>13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12511</v>
      </c>
      <c r="F51" s="27">
        <f t="shared" ref="F51:M51" si="4">F52+F59+F62+F63+F64+F72+F73</f>
        <v>15374</v>
      </c>
      <c r="G51" s="27">
        <f t="shared" si="4"/>
        <v>21724</v>
      </c>
      <c r="H51" s="28">
        <f t="shared" si="4"/>
        <v>23088</v>
      </c>
      <c r="I51" s="27">
        <f t="shared" si="4"/>
        <v>25750</v>
      </c>
      <c r="J51" s="29">
        <f t="shared" si="4"/>
        <v>25245</v>
      </c>
      <c r="K51" s="27">
        <f t="shared" si="4"/>
        <v>20196</v>
      </c>
      <c r="L51" s="27">
        <f t="shared" si="4"/>
        <v>20158</v>
      </c>
      <c r="M51" s="27">
        <f t="shared" si="4"/>
        <v>20155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12510</v>
      </c>
      <c r="F72" s="44">
        <v>15300</v>
      </c>
      <c r="G72" s="44">
        <v>21709</v>
      </c>
      <c r="H72" s="45">
        <v>23088</v>
      </c>
      <c r="I72" s="44">
        <v>25750</v>
      </c>
      <c r="J72" s="46">
        <v>24611</v>
      </c>
      <c r="K72" s="44">
        <v>20196</v>
      </c>
      <c r="L72" s="44">
        <v>20158</v>
      </c>
      <c r="M72" s="44">
        <v>20155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</v>
      </c>
      <c r="F73" s="44">
        <f t="shared" ref="F73:M73" si="12">SUM(F74:F75)</f>
        <v>74</v>
      </c>
      <c r="G73" s="44">
        <f t="shared" si="12"/>
        <v>15</v>
      </c>
      <c r="H73" s="45">
        <f t="shared" si="12"/>
        <v>0</v>
      </c>
      <c r="I73" s="44">
        <f t="shared" si="12"/>
        <v>0</v>
      </c>
      <c r="J73" s="46">
        <f t="shared" si="12"/>
        <v>634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</v>
      </c>
      <c r="F74" s="36">
        <v>74</v>
      </c>
      <c r="G74" s="36">
        <v>15</v>
      </c>
      <c r="H74" s="37">
        <v>0</v>
      </c>
      <c r="I74" s="36">
        <v>0</v>
      </c>
      <c r="J74" s="38">
        <v>634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129</v>
      </c>
      <c r="F77" s="27">
        <f t="shared" ref="F77:M77" si="13">F78+F81+F84+F85+F86+F87+F88</f>
        <v>112</v>
      </c>
      <c r="G77" s="27">
        <f t="shared" si="13"/>
        <v>119</v>
      </c>
      <c r="H77" s="28">
        <f t="shared" si="13"/>
        <v>216</v>
      </c>
      <c r="I77" s="27">
        <f t="shared" si="13"/>
        <v>214</v>
      </c>
      <c r="J77" s="29">
        <f t="shared" si="13"/>
        <v>216</v>
      </c>
      <c r="K77" s="27">
        <f t="shared" si="13"/>
        <v>12048</v>
      </c>
      <c r="L77" s="27">
        <f t="shared" si="13"/>
        <v>6722</v>
      </c>
      <c r="M77" s="27">
        <f t="shared" si="13"/>
        <v>29734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11828</v>
      </c>
      <c r="L78" s="59">
        <f t="shared" si="14"/>
        <v>6500</v>
      </c>
      <c r="M78" s="59">
        <f t="shared" si="14"/>
        <v>29500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11828</v>
      </c>
      <c r="L79" s="36">
        <v>6500</v>
      </c>
      <c r="M79" s="36">
        <v>29500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129</v>
      </c>
      <c r="F81" s="44">
        <f t="shared" ref="F81:M81" si="15">SUM(F82:F83)</f>
        <v>112</v>
      </c>
      <c r="G81" s="44">
        <f t="shared" si="15"/>
        <v>119</v>
      </c>
      <c r="H81" s="45">
        <f t="shared" si="15"/>
        <v>216</v>
      </c>
      <c r="I81" s="44">
        <f t="shared" si="15"/>
        <v>214</v>
      </c>
      <c r="J81" s="46">
        <f t="shared" si="15"/>
        <v>216</v>
      </c>
      <c r="K81" s="44">
        <f t="shared" si="15"/>
        <v>220</v>
      </c>
      <c r="L81" s="44">
        <f t="shared" si="15"/>
        <v>222</v>
      </c>
      <c r="M81" s="44">
        <f t="shared" si="15"/>
        <v>234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129</v>
      </c>
      <c r="F83" s="51">
        <v>112</v>
      </c>
      <c r="G83" s="51">
        <v>119</v>
      </c>
      <c r="H83" s="52">
        <v>216</v>
      </c>
      <c r="I83" s="51">
        <v>214</v>
      </c>
      <c r="J83" s="53">
        <v>216</v>
      </c>
      <c r="K83" s="51">
        <v>220</v>
      </c>
      <c r="L83" s="51">
        <v>222</v>
      </c>
      <c r="M83" s="51">
        <v>234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54885</v>
      </c>
      <c r="F92" s="103">
        <f t="shared" ref="F92:M92" si="16">F4+F51+F77+F90</f>
        <v>65814</v>
      </c>
      <c r="G92" s="103">
        <f t="shared" si="16"/>
        <v>78595</v>
      </c>
      <c r="H92" s="104">
        <f t="shared" si="16"/>
        <v>90476</v>
      </c>
      <c r="I92" s="103">
        <f t="shared" si="16"/>
        <v>95566</v>
      </c>
      <c r="J92" s="105">
        <f t="shared" si="16"/>
        <v>93982</v>
      </c>
      <c r="K92" s="103">
        <f t="shared" si="16"/>
        <v>114740</v>
      </c>
      <c r="L92" s="103">
        <f t="shared" si="16"/>
        <v>107902</v>
      </c>
      <c r="M92" s="103">
        <f t="shared" si="16"/>
        <v>138867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170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171349</v>
      </c>
      <c r="D4" s="157">
        <v>189190</v>
      </c>
      <c r="E4" s="157">
        <v>200377</v>
      </c>
      <c r="F4" s="152">
        <v>207721</v>
      </c>
      <c r="G4" s="153">
        <v>214442</v>
      </c>
      <c r="H4" s="154">
        <v>216927</v>
      </c>
      <c r="I4" s="157">
        <v>218405</v>
      </c>
      <c r="J4" s="157">
        <v>246729</v>
      </c>
      <c r="K4" s="157">
        <v>262556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132033</v>
      </c>
      <c r="D5" s="157">
        <v>143056</v>
      </c>
      <c r="E5" s="157">
        <v>154104</v>
      </c>
      <c r="F5" s="156">
        <v>163980</v>
      </c>
      <c r="G5" s="157">
        <v>168153</v>
      </c>
      <c r="H5" s="158">
        <v>169282</v>
      </c>
      <c r="I5" s="157">
        <v>169273</v>
      </c>
      <c r="J5" s="157">
        <v>179320</v>
      </c>
      <c r="K5" s="157">
        <v>185947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286539</v>
      </c>
      <c r="D6" s="157">
        <v>320166</v>
      </c>
      <c r="E6" s="157">
        <v>340579</v>
      </c>
      <c r="F6" s="156">
        <v>381359</v>
      </c>
      <c r="G6" s="157">
        <v>376425</v>
      </c>
      <c r="H6" s="158">
        <v>375974</v>
      </c>
      <c r="I6" s="157">
        <v>359034</v>
      </c>
      <c r="J6" s="157">
        <v>372364</v>
      </c>
      <c r="K6" s="157">
        <v>380150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57">
        <v>54885</v>
      </c>
      <c r="D7" s="157">
        <v>65814</v>
      </c>
      <c r="E7" s="157">
        <v>78595</v>
      </c>
      <c r="F7" s="156">
        <v>90476</v>
      </c>
      <c r="G7" s="157">
        <v>95566</v>
      </c>
      <c r="H7" s="158">
        <v>93982</v>
      </c>
      <c r="I7" s="157">
        <v>114740</v>
      </c>
      <c r="J7" s="157">
        <v>107902</v>
      </c>
      <c r="K7" s="157">
        <v>138867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135</v>
      </c>
      <c r="C8" s="157">
        <v>67740</v>
      </c>
      <c r="D8" s="157">
        <v>85453</v>
      </c>
      <c r="E8" s="157">
        <v>93481</v>
      </c>
      <c r="F8" s="156">
        <v>107693</v>
      </c>
      <c r="G8" s="157">
        <v>110510</v>
      </c>
      <c r="H8" s="158">
        <v>108931</v>
      </c>
      <c r="I8" s="157">
        <v>111602</v>
      </c>
      <c r="J8" s="157">
        <v>112874</v>
      </c>
      <c r="K8" s="157">
        <v>119753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136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137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138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139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140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141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712546</v>
      </c>
      <c r="D19" s="103">
        <f t="shared" ref="D19:K19" si="1">SUM(D4:D18)</f>
        <v>803679</v>
      </c>
      <c r="E19" s="103">
        <f t="shared" si="1"/>
        <v>867136</v>
      </c>
      <c r="F19" s="104">
        <f t="shared" si="1"/>
        <v>951229</v>
      </c>
      <c r="G19" s="103">
        <f t="shared" si="1"/>
        <v>965096</v>
      </c>
      <c r="H19" s="105">
        <f t="shared" si="1"/>
        <v>965096</v>
      </c>
      <c r="I19" s="103">
        <f t="shared" si="1"/>
        <v>973054</v>
      </c>
      <c r="J19" s="103">
        <f t="shared" si="1"/>
        <v>1019189</v>
      </c>
      <c r="K19" s="103">
        <f t="shared" si="1"/>
        <v>1087273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129</v>
      </c>
      <c r="F3" s="22" t="s">
        <v>123</v>
      </c>
      <c r="G3" s="22" t="s">
        <v>122</v>
      </c>
      <c r="H3" s="173" t="s">
        <v>126</v>
      </c>
      <c r="I3" s="174"/>
      <c r="J3" s="175"/>
      <c r="K3" s="22" t="s">
        <v>124</v>
      </c>
      <c r="L3" s="22" t="s">
        <v>125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53558</v>
      </c>
      <c r="F4" s="27">
        <f t="shared" ref="F4:M4" si="0">F5+F8+F47</f>
        <v>72232</v>
      </c>
      <c r="G4" s="27">
        <f t="shared" si="0"/>
        <v>79303</v>
      </c>
      <c r="H4" s="28">
        <f t="shared" si="0"/>
        <v>82010</v>
      </c>
      <c r="I4" s="27">
        <f t="shared" si="0"/>
        <v>84811</v>
      </c>
      <c r="J4" s="29">
        <f t="shared" si="0"/>
        <v>85991</v>
      </c>
      <c r="K4" s="27">
        <f t="shared" si="0"/>
        <v>95639</v>
      </c>
      <c r="L4" s="27">
        <f t="shared" si="0"/>
        <v>99181</v>
      </c>
      <c r="M4" s="27">
        <f t="shared" si="0"/>
        <v>106034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48347</v>
      </c>
      <c r="F5" s="59">
        <f t="shared" ref="F5:M5" si="1">SUM(F6:F7)</f>
        <v>68019</v>
      </c>
      <c r="G5" s="59">
        <f t="shared" si="1"/>
        <v>75691</v>
      </c>
      <c r="H5" s="60">
        <f t="shared" si="1"/>
        <v>78000</v>
      </c>
      <c r="I5" s="59">
        <f t="shared" si="1"/>
        <v>80301</v>
      </c>
      <c r="J5" s="61">
        <f t="shared" si="1"/>
        <v>82067</v>
      </c>
      <c r="K5" s="59">
        <f t="shared" si="1"/>
        <v>92076</v>
      </c>
      <c r="L5" s="59">
        <f t="shared" si="1"/>
        <v>94905</v>
      </c>
      <c r="M5" s="59">
        <f t="shared" si="1"/>
        <v>101531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42245</v>
      </c>
      <c r="F6" s="36">
        <v>58230</v>
      </c>
      <c r="G6" s="36">
        <v>67343</v>
      </c>
      <c r="H6" s="37">
        <v>68888</v>
      </c>
      <c r="I6" s="36">
        <v>68344</v>
      </c>
      <c r="J6" s="38">
        <v>72955</v>
      </c>
      <c r="K6" s="36">
        <v>82562</v>
      </c>
      <c r="L6" s="36">
        <v>84999</v>
      </c>
      <c r="M6" s="36">
        <v>91100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6102</v>
      </c>
      <c r="F7" s="51">
        <v>9789</v>
      </c>
      <c r="G7" s="51">
        <v>8348</v>
      </c>
      <c r="H7" s="52">
        <v>9112</v>
      </c>
      <c r="I7" s="51">
        <v>11957</v>
      </c>
      <c r="J7" s="53">
        <v>9112</v>
      </c>
      <c r="K7" s="51">
        <v>9514</v>
      </c>
      <c r="L7" s="51">
        <v>9906</v>
      </c>
      <c r="M7" s="51">
        <v>10431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5211</v>
      </c>
      <c r="F8" s="59">
        <f t="shared" ref="F8:M8" si="2">SUM(F9:F46)</f>
        <v>4213</v>
      </c>
      <c r="G8" s="59">
        <f t="shared" si="2"/>
        <v>3612</v>
      </c>
      <c r="H8" s="60">
        <f t="shared" si="2"/>
        <v>4010</v>
      </c>
      <c r="I8" s="59">
        <f t="shared" si="2"/>
        <v>4510</v>
      </c>
      <c r="J8" s="61">
        <f t="shared" si="2"/>
        <v>3924</v>
      </c>
      <c r="K8" s="59">
        <f t="shared" si="2"/>
        <v>3563</v>
      </c>
      <c r="L8" s="59">
        <f t="shared" si="2"/>
        <v>4276</v>
      </c>
      <c r="M8" s="59">
        <f t="shared" si="2"/>
        <v>4503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20</v>
      </c>
      <c r="F9" s="36">
        <v>15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140</v>
      </c>
      <c r="F10" s="44">
        <v>0</v>
      </c>
      <c r="G10" s="44">
        <v>77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177</v>
      </c>
      <c r="F11" s="44">
        <v>110</v>
      </c>
      <c r="G11" s="44">
        <v>45</v>
      </c>
      <c r="H11" s="45">
        <v>20</v>
      </c>
      <c r="I11" s="44">
        <v>103</v>
      </c>
      <c r="J11" s="46">
        <v>18</v>
      </c>
      <c r="K11" s="44">
        <v>20</v>
      </c>
      <c r="L11" s="44">
        <v>21</v>
      </c>
      <c r="M11" s="44">
        <v>22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739</v>
      </c>
      <c r="F14" s="44">
        <v>611</v>
      </c>
      <c r="G14" s="44">
        <v>439</v>
      </c>
      <c r="H14" s="45">
        <v>0</v>
      </c>
      <c r="I14" s="44">
        <v>62</v>
      </c>
      <c r="J14" s="46">
        <v>60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5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505</v>
      </c>
      <c r="F22" s="44">
        <v>575</v>
      </c>
      <c r="G22" s="44">
        <v>536</v>
      </c>
      <c r="H22" s="45">
        <v>0</v>
      </c>
      <c r="I22" s="44">
        <v>301</v>
      </c>
      <c r="J22" s="46">
        <v>518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4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16</v>
      </c>
      <c r="F29" s="44">
        <v>8</v>
      </c>
      <c r="G29" s="44">
        <v>11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92</v>
      </c>
      <c r="F37" s="44">
        <v>94</v>
      </c>
      <c r="G37" s="44">
        <v>1</v>
      </c>
      <c r="H37" s="45">
        <v>140</v>
      </c>
      <c r="I37" s="44">
        <v>256</v>
      </c>
      <c r="J37" s="46">
        <v>181</v>
      </c>
      <c r="K37" s="44">
        <v>140</v>
      </c>
      <c r="L37" s="44">
        <v>146</v>
      </c>
      <c r="M37" s="44">
        <v>149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571</v>
      </c>
      <c r="F38" s="44">
        <v>545</v>
      </c>
      <c r="G38" s="44">
        <v>241</v>
      </c>
      <c r="H38" s="45">
        <v>837</v>
      </c>
      <c r="I38" s="44">
        <v>554</v>
      </c>
      <c r="J38" s="46">
        <v>476</v>
      </c>
      <c r="K38" s="44">
        <v>862</v>
      </c>
      <c r="L38" s="44">
        <v>898</v>
      </c>
      <c r="M38" s="44">
        <v>937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13</v>
      </c>
      <c r="L39" s="44">
        <v>0</v>
      </c>
      <c r="M39" s="44">
        <v>13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7</v>
      </c>
      <c r="F40" s="44">
        <v>0</v>
      </c>
      <c r="G40" s="44">
        <v>0</v>
      </c>
      <c r="H40" s="45">
        <v>0</v>
      </c>
      <c r="I40" s="44">
        <v>0</v>
      </c>
      <c r="J40" s="46">
        <v>250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523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2312</v>
      </c>
      <c r="F42" s="44">
        <v>2135</v>
      </c>
      <c r="G42" s="44">
        <v>2078</v>
      </c>
      <c r="H42" s="45">
        <v>3013</v>
      </c>
      <c r="I42" s="44">
        <v>3028</v>
      </c>
      <c r="J42" s="46">
        <v>2192</v>
      </c>
      <c r="K42" s="44">
        <v>2528</v>
      </c>
      <c r="L42" s="44">
        <v>3211</v>
      </c>
      <c r="M42" s="44">
        <v>3382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29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114</v>
      </c>
      <c r="G44" s="44">
        <v>137</v>
      </c>
      <c r="H44" s="45">
        <v>0</v>
      </c>
      <c r="I44" s="44">
        <v>172</v>
      </c>
      <c r="J44" s="46">
        <v>195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60</v>
      </c>
      <c r="F45" s="44">
        <v>6</v>
      </c>
      <c r="G45" s="44">
        <v>38</v>
      </c>
      <c r="H45" s="45">
        <v>0</v>
      </c>
      <c r="I45" s="44">
        <v>34</v>
      </c>
      <c r="J45" s="46">
        <v>34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14085</v>
      </c>
      <c r="F51" s="27">
        <f t="shared" ref="F51:M51" si="4">F52+F59+F62+F63+F64+F72+F73</f>
        <v>13162</v>
      </c>
      <c r="G51" s="27">
        <f t="shared" si="4"/>
        <v>14163</v>
      </c>
      <c r="H51" s="28">
        <f t="shared" si="4"/>
        <v>25575</v>
      </c>
      <c r="I51" s="27">
        <f t="shared" si="4"/>
        <v>25591</v>
      </c>
      <c r="J51" s="29">
        <f t="shared" si="4"/>
        <v>22843</v>
      </c>
      <c r="K51" s="27">
        <f t="shared" si="4"/>
        <v>13925</v>
      </c>
      <c r="L51" s="27">
        <f t="shared" si="4"/>
        <v>13596</v>
      </c>
      <c r="M51" s="27">
        <f t="shared" si="4"/>
        <v>13597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2800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2800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2800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9619</v>
      </c>
      <c r="F64" s="51">
        <f t="shared" ref="F64:M64" si="9">F65+F68</f>
        <v>8560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9619</v>
      </c>
      <c r="F68" s="44">
        <f t="shared" ref="F68:M68" si="11">SUM(F69:F70)</f>
        <v>8560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9619</v>
      </c>
      <c r="F70" s="51">
        <v>8560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4465</v>
      </c>
      <c r="F72" s="44">
        <v>4597</v>
      </c>
      <c r="G72" s="44">
        <v>11325</v>
      </c>
      <c r="H72" s="45">
        <v>25564</v>
      </c>
      <c r="I72" s="44">
        <v>25580</v>
      </c>
      <c r="J72" s="46">
        <v>22514</v>
      </c>
      <c r="K72" s="44">
        <v>13914</v>
      </c>
      <c r="L72" s="44">
        <v>13584</v>
      </c>
      <c r="M72" s="44">
        <v>13584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</v>
      </c>
      <c r="F73" s="44">
        <f t="shared" ref="F73:M73" si="12">SUM(F74:F75)</f>
        <v>5</v>
      </c>
      <c r="G73" s="44">
        <f t="shared" si="12"/>
        <v>38</v>
      </c>
      <c r="H73" s="45">
        <f t="shared" si="12"/>
        <v>11</v>
      </c>
      <c r="I73" s="44">
        <f t="shared" si="12"/>
        <v>11</v>
      </c>
      <c r="J73" s="46">
        <f t="shared" si="12"/>
        <v>329</v>
      </c>
      <c r="K73" s="44">
        <f t="shared" si="12"/>
        <v>11</v>
      </c>
      <c r="L73" s="44">
        <f t="shared" si="12"/>
        <v>12</v>
      </c>
      <c r="M73" s="44">
        <f t="shared" si="12"/>
        <v>13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</v>
      </c>
      <c r="F74" s="36">
        <v>5</v>
      </c>
      <c r="G74" s="36">
        <v>38</v>
      </c>
      <c r="H74" s="37">
        <v>11</v>
      </c>
      <c r="I74" s="36">
        <v>11</v>
      </c>
      <c r="J74" s="38">
        <v>329</v>
      </c>
      <c r="K74" s="36">
        <v>11</v>
      </c>
      <c r="L74" s="36">
        <v>12</v>
      </c>
      <c r="M74" s="36">
        <v>13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97</v>
      </c>
      <c r="F77" s="27">
        <f t="shared" ref="F77:M77" si="13">F78+F81+F84+F85+F86+F87+F88</f>
        <v>59</v>
      </c>
      <c r="G77" s="27">
        <f t="shared" si="13"/>
        <v>15</v>
      </c>
      <c r="H77" s="28">
        <f t="shared" si="13"/>
        <v>108</v>
      </c>
      <c r="I77" s="27">
        <f t="shared" si="13"/>
        <v>108</v>
      </c>
      <c r="J77" s="29">
        <f t="shared" si="13"/>
        <v>97</v>
      </c>
      <c r="K77" s="27">
        <f t="shared" si="13"/>
        <v>2038</v>
      </c>
      <c r="L77" s="27">
        <f t="shared" si="13"/>
        <v>97</v>
      </c>
      <c r="M77" s="27">
        <f t="shared" si="13"/>
        <v>122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2000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2000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97</v>
      </c>
      <c r="F81" s="44">
        <f t="shared" ref="F81:M81" si="15">SUM(F82:F83)</f>
        <v>59</v>
      </c>
      <c r="G81" s="44">
        <f t="shared" si="15"/>
        <v>15</v>
      </c>
      <c r="H81" s="45">
        <f t="shared" si="15"/>
        <v>108</v>
      </c>
      <c r="I81" s="44">
        <f t="shared" si="15"/>
        <v>108</v>
      </c>
      <c r="J81" s="46">
        <f t="shared" si="15"/>
        <v>97</v>
      </c>
      <c r="K81" s="44">
        <f t="shared" si="15"/>
        <v>38</v>
      </c>
      <c r="L81" s="44">
        <f t="shared" si="15"/>
        <v>97</v>
      </c>
      <c r="M81" s="44">
        <f t="shared" si="15"/>
        <v>122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97</v>
      </c>
      <c r="F83" s="51">
        <v>59</v>
      </c>
      <c r="G83" s="51">
        <v>15</v>
      </c>
      <c r="H83" s="52">
        <v>108</v>
      </c>
      <c r="I83" s="51">
        <v>108</v>
      </c>
      <c r="J83" s="53">
        <v>97</v>
      </c>
      <c r="K83" s="51">
        <v>38</v>
      </c>
      <c r="L83" s="51">
        <v>97</v>
      </c>
      <c r="M83" s="51">
        <v>122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67740</v>
      </c>
      <c r="F92" s="103">
        <f t="shared" ref="F92:M92" si="16">F4+F51+F77+F90</f>
        <v>85453</v>
      </c>
      <c r="G92" s="103">
        <f t="shared" si="16"/>
        <v>93481</v>
      </c>
      <c r="H92" s="104">
        <f t="shared" si="16"/>
        <v>107693</v>
      </c>
      <c r="I92" s="103">
        <f t="shared" si="16"/>
        <v>110510</v>
      </c>
      <c r="J92" s="105">
        <f t="shared" si="16"/>
        <v>108931</v>
      </c>
      <c r="K92" s="103">
        <f t="shared" si="16"/>
        <v>111602</v>
      </c>
      <c r="L92" s="103">
        <f t="shared" si="16"/>
        <v>112874</v>
      </c>
      <c r="M92" s="103">
        <f t="shared" si="16"/>
        <v>119753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395637</v>
      </c>
      <c r="D4" s="148">
        <f t="shared" ref="D4:K4" si="0">SUM(D5:D7)</f>
        <v>451239</v>
      </c>
      <c r="E4" s="148">
        <f t="shared" si="0"/>
        <v>500398</v>
      </c>
      <c r="F4" s="149">
        <f t="shared" si="0"/>
        <v>533959</v>
      </c>
      <c r="G4" s="148">
        <f t="shared" si="0"/>
        <v>554413</v>
      </c>
      <c r="H4" s="150">
        <f t="shared" si="0"/>
        <v>556705</v>
      </c>
      <c r="I4" s="148">
        <f t="shared" si="0"/>
        <v>583476</v>
      </c>
      <c r="J4" s="148">
        <f t="shared" si="0"/>
        <v>628642</v>
      </c>
      <c r="K4" s="148">
        <f t="shared" si="0"/>
        <v>673160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311014</v>
      </c>
      <c r="D5" s="153">
        <v>364107</v>
      </c>
      <c r="E5" s="153">
        <v>416062</v>
      </c>
      <c r="F5" s="152">
        <v>445862</v>
      </c>
      <c r="G5" s="153">
        <v>464001</v>
      </c>
      <c r="H5" s="154">
        <v>466460</v>
      </c>
      <c r="I5" s="153">
        <v>503086</v>
      </c>
      <c r="J5" s="153">
        <v>527866</v>
      </c>
      <c r="K5" s="154">
        <v>569770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84581</v>
      </c>
      <c r="D6" s="157">
        <v>87112</v>
      </c>
      <c r="E6" s="157">
        <v>84336</v>
      </c>
      <c r="F6" s="156">
        <v>88097</v>
      </c>
      <c r="G6" s="157">
        <v>90412</v>
      </c>
      <c r="H6" s="158">
        <v>90245</v>
      </c>
      <c r="I6" s="157">
        <v>80390</v>
      </c>
      <c r="J6" s="157">
        <v>100776</v>
      </c>
      <c r="K6" s="158">
        <v>103390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42</v>
      </c>
      <c r="D7" s="160">
        <v>20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311092</v>
      </c>
      <c r="D8" s="148">
        <f t="shared" ref="D8:K8" si="1">SUM(D9:D15)</f>
        <v>336353</v>
      </c>
      <c r="E8" s="148">
        <f t="shared" si="1"/>
        <v>337127</v>
      </c>
      <c r="F8" s="149">
        <f t="shared" si="1"/>
        <v>381627</v>
      </c>
      <c r="G8" s="148">
        <f t="shared" si="1"/>
        <v>378296</v>
      </c>
      <c r="H8" s="150">
        <f t="shared" si="1"/>
        <v>376035</v>
      </c>
      <c r="I8" s="148">
        <f t="shared" si="1"/>
        <v>371379</v>
      </c>
      <c r="J8" s="148">
        <f t="shared" si="1"/>
        <v>369097</v>
      </c>
      <c r="K8" s="148">
        <f t="shared" si="1"/>
        <v>369406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850</v>
      </c>
      <c r="D9" s="153">
        <v>0</v>
      </c>
      <c r="E9" s="153">
        <v>2800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7500</v>
      </c>
      <c r="E10" s="157">
        <v>918</v>
      </c>
      <c r="F10" s="156">
        <v>20</v>
      </c>
      <c r="G10" s="157">
        <v>20</v>
      </c>
      <c r="H10" s="158">
        <v>20</v>
      </c>
      <c r="I10" s="157">
        <v>5021</v>
      </c>
      <c r="J10" s="157">
        <v>5292</v>
      </c>
      <c r="K10" s="158">
        <v>5578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9619</v>
      </c>
      <c r="D13" s="157">
        <v>8560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299793</v>
      </c>
      <c r="D14" s="157">
        <v>319716</v>
      </c>
      <c r="E14" s="157">
        <v>332793</v>
      </c>
      <c r="F14" s="156">
        <v>381283</v>
      </c>
      <c r="G14" s="157">
        <v>377952</v>
      </c>
      <c r="H14" s="158">
        <v>374664</v>
      </c>
      <c r="I14" s="157">
        <v>366020</v>
      </c>
      <c r="J14" s="157">
        <v>363453</v>
      </c>
      <c r="K14" s="158">
        <v>363457</v>
      </c>
    </row>
    <row r="15" spans="1:27" s="18" customFormat="1" ht="12.75" customHeight="1" x14ac:dyDescent="0.2">
      <c r="A15" s="70"/>
      <c r="B15" s="114" t="s">
        <v>101</v>
      </c>
      <c r="C15" s="159">
        <v>830</v>
      </c>
      <c r="D15" s="160">
        <v>577</v>
      </c>
      <c r="E15" s="160">
        <v>616</v>
      </c>
      <c r="F15" s="159">
        <v>324</v>
      </c>
      <c r="G15" s="160">
        <v>324</v>
      </c>
      <c r="H15" s="161">
        <v>1351</v>
      </c>
      <c r="I15" s="160">
        <v>338</v>
      </c>
      <c r="J15" s="160">
        <v>352</v>
      </c>
      <c r="K15" s="161">
        <v>371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5817</v>
      </c>
      <c r="D16" s="148">
        <f t="shared" ref="D16:K16" si="2">SUM(D17:D23)</f>
        <v>14870</v>
      </c>
      <c r="E16" s="148">
        <f t="shared" si="2"/>
        <v>29611</v>
      </c>
      <c r="F16" s="149">
        <f t="shared" si="2"/>
        <v>35643</v>
      </c>
      <c r="G16" s="148">
        <f t="shared" si="2"/>
        <v>32387</v>
      </c>
      <c r="H16" s="150">
        <f t="shared" si="2"/>
        <v>32356</v>
      </c>
      <c r="I16" s="148">
        <f t="shared" si="2"/>
        <v>18199</v>
      </c>
      <c r="J16" s="148">
        <f t="shared" si="2"/>
        <v>21450</v>
      </c>
      <c r="K16" s="148">
        <f t="shared" si="2"/>
        <v>44707</v>
      </c>
    </row>
    <row r="17" spans="1:11" s="18" customFormat="1" ht="12.75" customHeight="1" x14ac:dyDescent="0.2">
      <c r="A17" s="70"/>
      <c r="B17" s="114" t="s">
        <v>105</v>
      </c>
      <c r="C17" s="152">
        <v>117</v>
      </c>
      <c r="D17" s="153">
        <v>8700</v>
      </c>
      <c r="E17" s="153">
        <v>26209</v>
      </c>
      <c r="F17" s="152">
        <v>31324</v>
      </c>
      <c r="G17" s="153">
        <v>28000</v>
      </c>
      <c r="H17" s="154">
        <v>28000</v>
      </c>
      <c r="I17" s="153">
        <v>13828</v>
      </c>
      <c r="J17" s="153">
        <v>16974</v>
      </c>
      <c r="K17" s="154">
        <v>39974</v>
      </c>
    </row>
    <row r="18" spans="1:11" s="18" customFormat="1" ht="12.75" customHeight="1" x14ac:dyDescent="0.2">
      <c r="A18" s="70"/>
      <c r="B18" s="114" t="s">
        <v>108</v>
      </c>
      <c r="C18" s="156">
        <v>5700</v>
      </c>
      <c r="D18" s="157">
        <v>6170</v>
      </c>
      <c r="E18" s="157">
        <v>3402</v>
      </c>
      <c r="F18" s="156">
        <v>4319</v>
      </c>
      <c r="G18" s="157">
        <v>4387</v>
      </c>
      <c r="H18" s="158">
        <v>4356</v>
      </c>
      <c r="I18" s="157">
        <v>4371</v>
      </c>
      <c r="J18" s="157">
        <v>4476</v>
      </c>
      <c r="K18" s="158">
        <v>4733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1217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712546</v>
      </c>
      <c r="D26" s="103">
        <f t="shared" ref="D26:K26" si="3">+D4+D8+D16+D24</f>
        <v>803679</v>
      </c>
      <c r="E26" s="103">
        <f t="shared" si="3"/>
        <v>867136</v>
      </c>
      <c r="F26" s="104">
        <f t="shared" si="3"/>
        <v>951229</v>
      </c>
      <c r="G26" s="103">
        <f t="shared" si="3"/>
        <v>965096</v>
      </c>
      <c r="H26" s="105">
        <f t="shared" si="3"/>
        <v>965096</v>
      </c>
      <c r="I26" s="103">
        <f t="shared" si="3"/>
        <v>973054</v>
      </c>
      <c r="J26" s="103">
        <f t="shared" si="3"/>
        <v>1019189</v>
      </c>
      <c r="K26" s="103">
        <f t="shared" si="3"/>
        <v>1087273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6208</v>
      </c>
      <c r="D4" s="157">
        <v>6646</v>
      </c>
      <c r="E4" s="157">
        <v>7763</v>
      </c>
      <c r="F4" s="152">
        <v>7752</v>
      </c>
      <c r="G4" s="153">
        <v>8038</v>
      </c>
      <c r="H4" s="154">
        <v>9141</v>
      </c>
      <c r="I4" s="157">
        <v>8527</v>
      </c>
      <c r="J4" s="157">
        <v>9076</v>
      </c>
      <c r="K4" s="157">
        <v>9681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115576</v>
      </c>
      <c r="D5" s="157">
        <v>128363</v>
      </c>
      <c r="E5" s="157">
        <v>114991</v>
      </c>
      <c r="F5" s="156">
        <v>126105</v>
      </c>
      <c r="G5" s="157">
        <v>128801</v>
      </c>
      <c r="H5" s="158">
        <v>119668</v>
      </c>
      <c r="I5" s="157">
        <v>115997</v>
      </c>
      <c r="J5" s="157">
        <v>138264</v>
      </c>
      <c r="K5" s="157">
        <v>145828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148</v>
      </c>
      <c r="C6" s="157">
        <v>49565</v>
      </c>
      <c r="D6" s="157">
        <v>54181</v>
      </c>
      <c r="E6" s="157">
        <v>77623</v>
      </c>
      <c r="F6" s="156">
        <v>73864</v>
      </c>
      <c r="G6" s="157">
        <v>77603</v>
      </c>
      <c r="H6" s="158">
        <v>88118</v>
      </c>
      <c r="I6" s="157">
        <v>93881</v>
      </c>
      <c r="J6" s="157">
        <v>99389</v>
      </c>
      <c r="K6" s="157">
        <v>107047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171349</v>
      </c>
      <c r="D19" s="103">
        <f t="shared" ref="D19:K19" si="1">SUM(D4:D18)</f>
        <v>189190</v>
      </c>
      <c r="E19" s="103">
        <f t="shared" si="1"/>
        <v>200377</v>
      </c>
      <c r="F19" s="104">
        <f t="shared" si="1"/>
        <v>207721</v>
      </c>
      <c r="G19" s="103">
        <f t="shared" si="1"/>
        <v>214442</v>
      </c>
      <c r="H19" s="105">
        <f t="shared" si="1"/>
        <v>216927</v>
      </c>
      <c r="I19" s="103">
        <f t="shared" si="1"/>
        <v>218405</v>
      </c>
      <c r="J19" s="103">
        <f t="shared" si="1"/>
        <v>246729</v>
      </c>
      <c r="K19" s="103">
        <f t="shared" si="1"/>
        <v>262556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164970</v>
      </c>
      <c r="D4" s="148">
        <f t="shared" ref="D4:K4" si="0">SUM(D5:D7)</f>
        <v>181708</v>
      </c>
      <c r="E4" s="148">
        <f t="shared" si="0"/>
        <v>197122</v>
      </c>
      <c r="F4" s="149">
        <f t="shared" si="0"/>
        <v>203810</v>
      </c>
      <c r="G4" s="148">
        <f t="shared" si="0"/>
        <v>210463</v>
      </c>
      <c r="H4" s="150">
        <f t="shared" si="0"/>
        <v>212858</v>
      </c>
      <c r="I4" s="148">
        <f t="shared" si="0"/>
        <v>214372</v>
      </c>
      <c r="J4" s="148">
        <f t="shared" si="0"/>
        <v>242648</v>
      </c>
      <c r="K4" s="148">
        <f t="shared" si="0"/>
        <v>258259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106687</v>
      </c>
      <c r="D5" s="153">
        <v>118659</v>
      </c>
      <c r="E5" s="153">
        <v>133629</v>
      </c>
      <c r="F5" s="152">
        <v>140549</v>
      </c>
      <c r="G5" s="153">
        <v>145387</v>
      </c>
      <c r="H5" s="154">
        <v>145400</v>
      </c>
      <c r="I5" s="153">
        <v>157173</v>
      </c>
      <c r="J5" s="153">
        <v>168145</v>
      </c>
      <c r="K5" s="154">
        <v>182536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58241</v>
      </c>
      <c r="D6" s="157">
        <v>63029</v>
      </c>
      <c r="E6" s="157">
        <v>63493</v>
      </c>
      <c r="F6" s="156">
        <v>63261</v>
      </c>
      <c r="G6" s="157">
        <v>65076</v>
      </c>
      <c r="H6" s="158">
        <v>67458</v>
      </c>
      <c r="I6" s="157">
        <v>57199</v>
      </c>
      <c r="J6" s="157">
        <v>74503</v>
      </c>
      <c r="K6" s="158">
        <v>75723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42</v>
      </c>
      <c r="D7" s="160">
        <v>20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966</v>
      </c>
      <c r="D8" s="148">
        <f t="shared" ref="D8:K8" si="1">SUM(D9:D15)</f>
        <v>298</v>
      </c>
      <c r="E8" s="148">
        <f t="shared" si="1"/>
        <v>121</v>
      </c>
      <c r="F8" s="149">
        <f t="shared" si="1"/>
        <v>264</v>
      </c>
      <c r="G8" s="148">
        <f t="shared" si="1"/>
        <v>264</v>
      </c>
      <c r="H8" s="150">
        <f t="shared" si="1"/>
        <v>296</v>
      </c>
      <c r="I8" s="148">
        <f t="shared" si="1"/>
        <v>276</v>
      </c>
      <c r="J8" s="148">
        <f t="shared" si="1"/>
        <v>287</v>
      </c>
      <c r="K8" s="148">
        <f t="shared" si="1"/>
        <v>302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850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9</v>
      </c>
      <c r="F10" s="156">
        <v>20</v>
      </c>
      <c r="G10" s="157">
        <v>20</v>
      </c>
      <c r="H10" s="158">
        <v>20</v>
      </c>
      <c r="I10" s="157">
        <v>21</v>
      </c>
      <c r="J10" s="157">
        <v>22</v>
      </c>
      <c r="K10" s="158">
        <v>23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116</v>
      </c>
      <c r="D15" s="160">
        <v>298</v>
      </c>
      <c r="E15" s="160">
        <v>112</v>
      </c>
      <c r="F15" s="159">
        <v>244</v>
      </c>
      <c r="G15" s="160">
        <v>244</v>
      </c>
      <c r="H15" s="161">
        <v>276</v>
      </c>
      <c r="I15" s="160">
        <v>255</v>
      </c>
      <c r="J15" s="160">
        <v>265</v>
      </c>
      <c r="K15" s="161">
        <v>279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5413</v>
      </c>
      <c r="D16" s="148">
        <f t="shared" ref="D16:K16" si="2">SUM(D17:D23)</f>
        <v>5967</v>
      </c>
      <c r="E16" s="148">
        <f t="shared" si="2"/>
        <v>3134</v>
      </c>
      <c r="F16" s="149">
        <f t="shared" si="2"/>
        <v>3647</v>
      </c>
      <c r="G16" s="148">
        <f t="shared" si="2"/>
        <v>3715</v>
      </c>
      <c r="H16" s="150">
        <f t="shared" si="2"/>
        <v>3773</v>
      </c>
      <c r="I16" s="148">
        <f t="shared" si="2"/>
        <v>3757</v>
      </c>
      <c r="J16" s="148">
        <f t="shared" si="2"/>
        <v>3794</v>
      </c>
      <c r="K16" s="148">
        <f t="shared" si="2"/>
        <v>3995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5413</v>
      </c>
      <c r="D18" s="157">
        <v>5967</v>
      </c>
      <c r="E18" s="157">
        <v>3134</v>
      </c>
      <c r="F18" s="156">
        <v>3647</v>
      </c>
      <c r="G18" s="157">
        <v>3715</v>
      </c>
      <c r="H18" s="158">
        <v>3773</v>
      </c>
      <c r="I18" s="157">
        <v>3757</v>
      </c>
      <c r="J18" s="157">
        <v>3794</v>
      </c>
      <c r="K18" s="158">
        <v>3995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1217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171349</v>
      </c>
      <c r="D26" s="103">
        <f t="shared" ref="D26:K26" si="3">+D4+D8+D16+D24</f>
        <v>189190</v>
      </c>
      <c r="E26" s="103">
        <f t="shared" si="3"/>
        <v>200377</v>
      </c>
      <c r="F26" s="104">
        <f t="shared" si="3"/>
        <v>207721</v>
      </c>
      <c r="G26" s="103">
        <f t="shared" si="3"/>
        <v>214442</v>
      </c>
      <c r="H26" s="105">
        <f t="shared" si="3"/>
        <v>216927</v>
      </c>
      <c r="I26" s="103">
        <f t="shared" si="3"/>
        <v>218405</v>
      </c>
      <c r="J26" s="103">
        <f t="shared" si="3"/>
        <v>246729</v>
      </c>
      <c r="K26" s="103">
        <f t="shared" si="3"/>
        <v>262556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149</v>
      </c>
      <c r="C4" s="157">
        <v>6089</v>
      </c>
      <c r="D4" s="157">
        <v>7470</v>
      </c>
      <c r="E4" s="157">
        <v>7802</v>
      </c>
      <c r="F4" s="152">
        <v>7863</v>
      </c>
      <c r="G4" s="153">
        <v>9319</v>
      </c>
      <c r="H4" s="154">
        <v>8435</v>
      </c>
      <c r="I4" s="157">
        <v>7599</v>
      </c>
      <c r="J4" s="157">
        <v>7986</v>
      </c>
      <c r="K4" s="157">
        <v>8533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150</v>
      </c>
      <c r="C5" s="157">
        <v>71905</v>
      </c>
      <c r="D5" s="157">
        <v>83076</v>
      </c>
      <c r="E5" s="157">
        <v>91783</v>
      </c>
      <c r="F5" s="156">
        <v>95115</v>
      </c>
      <c r="G5" s="157">
        <v>97900</v>
      </c>
      <c r="H5" s="158">
        <v>99854</v>
      </c>
      <c r="I5" s="157">
        <v>99960</v>
      </c>
      <c r="J5" s="157">
        <v>102910</v>
      </c>
      <c r="K5" s="157">
        <v>107535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151</v>
      </c>
      <c r="C6" s="157">
        <v>24906</v>
      </c>
      <c r="D6" s="157">
        <v>25069</v>
      </c>
      <c r="E6" s="157">
        <v>25465</v>
      </c>
      <c r="F6" s="156">
        <v>29449</v>
      </c>
      <c r="G6" s="157">
        <v>29609</v>
      </c>
      <c r="H6" s="158">
        <v>29318</v>
      </c>
      <c r="I6" s="157">
        <v>29126</v>
      </c>
      <c r="J6" s="157">
        <v>33943</v>
      </c>
      <c r="K6" s="157">
        <v>34693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152</v>
      </c>
      <c r="C7" s="157">
        <v>25183</v>
      </c>
      <c r="D7" s="157">
        <v>26424</v>
      </c>
      <c r="E7" s="157">
        <v>29054</v>
      </c>
      <c r="F7" s="156">
        <v>31553</v>
      </c>
      <c r="G7" s="157">
        <v>31325</v>
      </c>
      <c r="H7" s="158">
        <v>31675</v>
      </c>
      <c r="I7" s="157">
        <v>32588</v>
      </c>
      <c r="J7" s="157">
        <v>34481</v>
      </c>
      <c r="K7" s="157">
        <v>35186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153</v>
      </c>
      <c r="C8" s="157">
        <v>3950</v>
      </c>
      <c r="D8" s="157">
        <v>1017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132033</v>
      </c>
      <c r="D19" s="103">
        <f t="shared" ref="D19:K19" si="1">SUM(D4:D18)</f>
        <v>143056</v>
      </c>
      <c r="E19" s="103">
        <f t="shared" si="1"/>
        <v>154104</v>
      </c>
      <c r="F19" s="104">
        <f t="shared" si="1"/>
        <v>163980</v>
      </c>
      <c r="G19" s="103">
        <f t="shared" si="1"/>
        <v>168153</v>
      </c>
      <c r="H19" s="105">
        <f t="shared" si="1"/>
        <v>169282</v>
      </c>
      <c r="I19" s="103">
        <f t="shared" si="1"/>
        <v>169273</v>
      </c>
      <c r="J19" s="103">
        <f t="shared" si="1"/>
        <v>179320</v>
      </c>
      <c r="K19" s="103">
        <f t="shared" si="1"/>
        <v>185947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59155</v>
      </c>
      <c r="D4" s="148">
        <f t="shared" ref="D4:K4" si="0">SUM(D5:D7)</f>
        <v>66501</v>
      </c>
      <c r="E4" s="148">
        <f t="shared" si="0"/>
        <v>75648</v>
      </c>
      <c r="F4" s="149">
        <f t="shared" si="0"/>
        <v>82345</v>
      </c>
      <c r="G4" s="148">
        <f t="shared" si="0"/>
        <v>87915</v>
      </c>
      <c r="H4" s="150">
        <f t="shared" si="0"/>
        <v>89158</v>
      </c>
      <c r="I4" s="148">
        <f t="shared" si="0"/>
        <v>88030</v>
      </c>
      <c r="J4" s="148">
        <f t="shared" si="0"/>
        <v>97670</v>
      </c>
      <c r="K4" s="148">
        <f t="shared" si="0"/>
        <v>104281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49043</v>
      </c>
      <c r="D5" s="153">
        <v>57746</v>
      </c>
      <c r="E5" s="153">
        <v>68032</v>
      </c>
      <c r="F5" s="152">
        <v>75414</v>
      </c>
      <c r="G5" s="153">
        <v>78494</v>
      </c>
      <c r="H5" s="154">
        <v>82114</v>
      </c>
      <c r="I5" s="153">
        <v>81912</v>
      </c>
      <c r="J5" s="153">
        <v>90164</v>
      </c>
      <c r="K5" s="154">
        <v>96377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10112</v>
      </c>
      <c r="D6" s="157">
        <v>8755</v>
      </c>
      <c r="E6" s="157">
        <v>7616</v>
      </c>
      <c r="F6" s="156">
        <v>6931</v>
      </c>
      <c r="G6" s="157">
        <v>9421</v>
      </c>
      <c r="H6" s="158">
        <v>7044</v>
      </c>
      <c r="I6" s="157">
        <v>6118</v>
      </c>
      <c r="J6" s="157">
        <v>7506</v>
      </c>
      <c r="K6" s="158">
        <v>7904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72823</v>
      </c>
      <c r="D8" s="148">
        <f t="shared" ref="D8:K8" si="1">SUM(D9:D15)</f>
        <v>76555</v>
      </c>
      <c r="E8" s="148">
        <f t="shared" si="1"/>
        <v>78375</v>
      </c>
      <c r="F8" s="149">
        <f t="shared" si="1"/>
        <v>81406</v>
      </c>
      <c r="G8" s="148">
        <f t="shared" si="1"/>
        <v>80012</v>
      </c>
      <c r="H8" s="150">
        <f t="shared" si="1"/>
        <v>79973</v>
      </c>
      <c r="I8" s="148">
        <f t="shared" si="1"/>
        <v>81009</v>
      </c>
      <c r="J8" s="148">
        <f t="shared" si="1"/>
        <v>81412</v>
      </c>
      <c r="K8" s="148">
        <f t="shared" si="1"/>
        <v>81416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72382</v>
      </c>
      <c r="D14" s="157">
        <v>76376</v>
      </c>
      <c r="E14" s="157">
        <v>78178</v>
      </c>
      <c r="F14" s="156">
        <v>81337</v>
      </c>
      <c r="G14" s="157">
        <v>79943</v>
      </c>
      <c r="H14" s="158">
        <v>79861</v>
      </c>
      <c r="I14" s="157">
        <v>80937</v>
      </c>
      <c r="J14" s="157">
        <v>81337</v>
      </c>
      <c r="K14" s="158">
        <v>81337</v>
      </c>
    </row>
    <row r="15" spans="1:27" s="18" customFormat="1" ht="12.75" customHeight="1" x14ac:dyDescent="0.2">
      <c r="A15" s="70"/>
      <c r="B15" s="114" t="s">
        <v>101</v>
      </c>
      <c r="C15" s="159">
        <v>441</v>
      </c>
      <c r="D15" s="160">
        <v>179</v>
      </c>
      <c r="E15" s="160">
        <v>197</v>
      </c>
      <c r="F15" s="159">
        <v>69</v>
      </c>
      <c r="G15" s="160">
        <v>69</v>
      </c>
      <c r="H15" s="161">
        <v>112</v>
      </c>
      <c r="I15" s="160">
        <v>72</v>
      </c>
      <c r="J15" s="160">
        <v>75</v>
      </c>
      <c r="K15" s="161">
        <v>79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55</v>
      </c>
      <c r="D16" s="148">
        <f t="shared" ref="D16:K16" si="2">SUM(D17:D23)</f>
        <v>0</v>
      </c>
      <c r="E16" s="148">
        <f t="shared" si="2"/>
        <v>81</v>
      </c>
      <c r="F16" s="149">
        <f t="shared" si="2"/>
        <v>229</v>
      </c>
      <c r="G16" s="148">
        <f t="shared" si="2"/>
        <v>226</v>
      </c>
      <c r="H16" s="150">
        <f t="shared" si="2"/>
        <v>151</v>
      </c>
      <c r="I16" s="148">
        <f t="shared" si="2"/>
        <v>234</v>
      </c>
      <c r="J16" s="148">
        <f t="shared" si="2"/>
        <v>238</v>
      </c>
      <c r="K16" s="148">
        <f t="shared" si="2"/>
        <v>250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55</v>
      </c>
      <c r="D18" s="157">
        <v>0</v>
      </c>
      <c r="E18" s="157">
        <v>81</v>
      </c>
      <c r="F18" s="156">
        <v>229</v>
      </c>
      <c r="G18" s="157">
        <v>226</v>
      </c>
      <c r="H18" s="158">
        <v>151</v>
      </c>
      <c r="I18" s="157">
        <v>234</v>
      </c>
      <c r="J18" s="157">
        <v>238</v>
      </c>
      <c r="K18" s="158">
        <v>250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132033</v>
      </c>
      <c r="D26" s="103">
        <f t="shared" ref="D26:K26" si="3">+D4+D8+D16+D24</f>
        <v>143056</v>
      </c>
      <c r="E26" s="103">
        <f t="shared" si="3"/>
        <v>154104</v>
      </c>
      <c r="F26" s="104">
        <f t="shared" si="3"/>
        <v>163980</v>
      </c>
      <c r="G26" s="103">
        <f t="shared" si="3"/>
        <v>168153</v>
      </c>
      <c r="H26" s="105">
        <f t="shared" si="3"/>
        <v>169282</v>
      </c>
      <c r="I26" s="103">
        <f t="shared" si="3"/>
        <v>169273</v>
      </c>
      <c r="J26" s="103">
        <f t="shared" si="3"/>
        <v>179320</v>
      </c>
      <c r="K26" s="103">
        <f t="shared" si="3"/>
        <v>185947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149</v>
      </c>
      <c r="C4" s="157">
        <v>0</v>
      </c>
      <c r="D4" s="157">
        <v>0</v>
      </c>
      <c r="E4" s="157">
        <v>0</v>
      </c>
      <c r="F4" s="152">
        <v>0</v>
      </c>
      <c r="G4" s="153">
        <v>0</v>
      </c>
      <c r="H4" s="154">
        <v>0</v>
      </c>
      <c r="I4" s="157">
        <v>0</v>
      </c>
      <c r="J4" s="157">
        <v>0</v>
      </c>
      <c r="K4" s="157">
        <v>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154</v>
      </c>
      <c r="C5" s="157">
        <v>8778</v>
      </c>
      <c r="D5" s="157">
        <v>10381</v>
      </c>
      <c r="E5" s="157">
        <v>14426</v>
      </c>
      <c r="F5" s="156">
        <v>15598</v>
      </c>
      <c r="G5" s="157">
        <v>16208</v>
      </c>
      <c r="H5" s="158">
        <v>16837</v>
      </c>
      <c r="I5" s="157">
        <v>18394</v>
      </c>
      <c r="J5" s="157">
        <v>18533</v>
      </c>
      <c r="K5" s="157">
        <v>21219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155</v>
      </c>
      <c r="C6" s="157">
        <v>95830</v>
      </c>
      <c r="D6" s="157">
        <v>111940</v>
      </c>
      <c r="E6" s="157">
        <v>138191</v>
      </c>
      <c r="F6" s="156">
        <v>148560</v>
      </c>
      <c r="G6" s="157">
        <v>147256</v>
      </c>
      <c r="H6" s="158">
        <v>145176</v>
      </c>
      <c r="I6" s="157">
        <v>118760</v>
      </c>
      <c r="J6" s="157">
        <v>134280</v>
      </c>
      <c r="K6" s="157">
        <v>139089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156</v>
      </c>
      <c r="C7" s="157">
        <v>162328</v>
      </c>
      <c r="D7" s="157">
        <v>174105</v>
      </c>
      <c r="E7" s="157">
        <v>164365</v>
      </c>
      <c r="F7" s="156">
        <v>180734</v>
      </c>
      <c r="G7" s="157">
        <v>176134</v>
      </c>
      <c r="H7" s="158">
        <v>177134</v>
      </c>
      <c r="I7" s="157">
        <v>187333</v>
      </c>
      <c r="J7" s="157">
        <v>185004</v>
      </c>
      <c r="K7" s="157">
        <v>185295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157</v>
      </c>
      <c r="C8" s="157">
        <v>19603</v>
      </c>
      <c r="D8" s="157">
        <v>23740</v>
      </c>
      <c r="E8" s="157">
        <v>23597</v>
      </c>
      <c r="F8" s="156">
        <v>23027</v>
      </c>
      <c r="G8" s="157">
        <v>23387</v>
      </c>
      <c r="H8" s="158">
        <v>23387</v>
      </c>
      <c r="I8" s="157">
        <v>23027</v>
      </c>
      <c r="J8" s="157">
        <v>23027</v>
      </c>
      <c r="K8" s="157">
        <v>23027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158</v>
      </c>
      <c r="C9" s="157">
        <v>0</v>
      </c>
      <c r="D9" s="157">
        <v>0</v>
      </c>
      <c r="E9" s="157">
        <v>0</v>
      </c>
      <c r="F9" s="156">
        <v>13440</v>
      </c>
      <c r="G9" s="157">
        <v>13440</v>
      </c>
      <c r="H9" s="158">
        <v>13440</v>
      </c>
      <c r="I9" s="157">
        <v>11520</v>
      </c>
      <c r="J9" s="157">
        <v>11520</v>
      </c>
      <c r="K9" s="157">
        <v>11520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286539</v>
      </c>
      <c r="D19" s="103">
        <f t="shared" ref="D19:K19" si="1">SUM(D4:D18)</f>
        <v>320166</v>
      </c>
      <c r="E19" s="103">
        <f t="shared" si="1"/>
        <v>340579</v>
      </c>
      <c r="F19" s="104">
        <f t="shared" si="1"/>
        <v>381359</v>
      </c>
      <c r="G19" s="103">
        <f t="shared" si="1"/>
        <v>376425</v>
      </c>
      <c r="H19" s="105">
        <f t="shared" si="1"/>
        <v>375974</v>
      </c>
      <c r="I19" s="103">
        <f t="shared" si="1"/>
        <v>359034</v>
      </c>
      <c r="J19" s="103">
        <f t="shared" si="1"/>
        <v>372364</v>
      </c>
      <c r="K19" s="103">
        <f t="shared" si="1"/>
        <v>380150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129</v>
      </c>
      <c r="D3" s="22" t="s">
        <v>123</v>
      </c>
      <c r="E3" s="22" t="s">
        <v>122</v>
      </c>
      <c r="F3" s="173" t="s">
        <v>126</v>
      </c>
      <c r="G3" s="174"/>
      <c r="H3" s="175"/>
      <c r="I3" s="22" t="s">
        <v>124</v>
      </c>
      <c r="J3" s="22" t="s">
        <v>125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75709</v>
      </c>
      <c r="D4" s="148">
        <f t="shared" ref="D4:K4" si="0">SUM(D5:D7)</f>
        <v>80470</v>
      </c>
      <c r="E4" s="148">
        <f t="shared" si="0"/>
        <v>91573</v>
      </c>
      <c r="F4" s="149">
        <f t="shared" si="0"/>
        <v>98622</v>
      </c>
      <c r="G4" s="148">
        <f t="shared" si="0"/>
        <v>101622</v>
      </c>
      <c r="H4" s="150">
        <f t="shared" si="0"/>
        <v>100177</v>
      </c>
      <c r="I4" s="148">
        <f t="shared" si="0"/>
        <v>102939</v>
      </c>
      <c r="J4" s="148">
        <f t="shared" si="0"/>
        <v>108121</v>
      </c>
      <c r="K4" s="148">
        <f t="shared" si="0"/>
        <v>115608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68740</v>
      </c>
      <c r="D5" s="153">
        <v>73477</v>
      </c>
      <c r="E5" s="153">
        <v>85413</v>
      </c>
      <c r="F5" s="152">
        <v>90315</v>
      </c>
      <c r="G5" s="153">
        <v>95045</v>
      </c>
      <c r="H5" s="154">
        <v>94924</v>
      </c>
      <c r="I5" s="153">
        <v>95458</v>
      </c>
      <c r="J5" s="153">
        <v>99059</v>
      </c>
      <c r="K5" s="154">
        <v>106066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6969</v>
      </c>
      <c r="D6" s="157">
        <v>6993</v>
      </c>
      <c r="E6" s="157">
        <v>6160</v>
      </c>
      <c r="F6" s="156">
        <v>8307</v>
      </c>
      <c r="G6" s="157">
        <v>6577</v>
      </c>
      <c r="H6" s="158">
        <v>5253</v>
      </c>
      <c r="I6" s="157">
        <v>7481</v>
      </c>
      <c r="J6" s="157">
        <v>9062</v>
      </c>
      <c r="K6" s="158">
        <v>9542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210707</v>
      </c>
      <c r="D8" s="148">
        <f t="shared" ref="D8:K8" si="1">SUM(D9:D15)</f>
        <v>230964</v>
      </c>
      <c r="E8" s="148">
        <f t="shared" si="1"/>
        <v>222744</v>
      </c>
      <c r="F8" s="149">
        <f t="shared" si="1"/>
        <v>251294</v>
      </c>
      <c r="G8" s="148">
        <f t="shared" si="1"/>
        <v>246679</v>
      </c>
      <c r="H8" s="150">
        <f t="shared" si="1"/>
        <v>247678</v>
      </c>
      <c r="I8" s="148">
        <f t="shared" si="1"/>
        <v>255973</v>
      </c>
      <c r="J8" s="148">
        <f t="shared" si="1"/>
        <v>253644</v>
      </c>
      <c r="K8" s="148">
        <f t="shared" si="1"/>
        <v>253936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7500</v>
      </c>
      <c r="E10" s="157">
        <v>909</v>
      </c>
      <c r="F10" s="156">
        <v>0</v>
      </c>
      <c r="G10" s="157">
        <v>0</v>
      </c>
      <c r="H10" s="158">
        <v>0</v>
      </c>
      <c r="I10" s="157">
        <v>5000</v>
      </c>
      <c r="J10" s="157">
        <v>5270</v>
      </c>
      <c r="K10" s="158">
        <v>5555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210436</v>
      </c>
      <c r="D14" s="157">
        <v>223443</v>
      </c>
      <c r="E14" s="157">
        <v>221581</v>
      </c>
      <c r="F14" s="156">
        <v>251294</v>
      </c>
      <c r="G14" s="157">
        <v>246679</v>
      </c>
      <c r="H14" s="158">
        <v>247678</v>
      </c>
      <c r="I14" s="157">
        <v>250973</v>
      </c>
      <c r="J14" s="157">
        <v>248374</v>
      </c>
      <c r="K14" s="158">
        <v>248381</v>
      </c>
    </row>
    <row r="15" spans="1:27" s="18" customFormat="1" ht="12.75" customHeight="1" x14ac:dyDescent="0.2">
      <c r="A15" s="70"/>
      <c r="B15" s="114" t="s">
        <v>101</v>
      </c>
      <c r="C15" s="159">
        <v>271</v>
      </c>
      <c r="D15" s="160">
        <v>21</v>
      </c>
      <c r="E15" s="160">
        <v>254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123</v>
      </c>
      <c r="D16" s="148">
        <f t="shared" ref="D16:K16" si="2">SUM(D17:D23)</f>
        <v>8732</v>
      </c>
      <c r="E16" s="148">
        <f t="shared" si="2"/>
        <v>26262</v>
      </c>
      <c r="F16" s="149">
        <f t="shared" si="2"/>
        <v>31443</v>
      </c>
      <c r="G16" s="148">
        <f t="shared" si="2"/>
        <v>28124</v>
      </c>
      <c r="H16" s="150">
        <f t="shared" si="2"/>
        <v>28119</v>
      </c>
      <c r="I16" s="148">
        <f t="shared" si="2"/>
        <v>122</v>
      </c>
      <c r="J16" s="148">
        <f t="shared" si="2"/>
        <v>10599</v>
      </c>
      <c r="K16" s="148">
        <f t="shared" si="2"/>
        <v>10606</v>
      </c>
    </row>
    <row r="17" spans="1:11" s="18" customFormat="1" ht="12.75" customHeight="1" x14ac:dyDescent="0.2">
      <c r="A17" s="70"/>
      <c r="B17" s="114" t="s">
        <v>105</v>
      </c>
      <c r="C17" s="152">
        <v>117</v>
      </c>
      <c r="D17" s="153">
        <v>8700</v>
      </c>
      <c r="E17" s="153">
        <v>26209</v>
      </c>
      <c r="F17" s="152">
        <v>31324</v>
      </c>
      <c r="G17" s="153">
        <v>28000</v>
      </c>
      <c r="H17" s="154">
        <v>28000</v>
      </c>
      <c r="I17" s="153">
        <v>0</v>
      </c>
      <c r="J17" s="153">
        <v>10474</v>
      </c>
      <c r="K17" s="154">
        <v>10474</v>
      </c>
    </row>
    <row r="18" spans="1:11" s="18" customFormat="1" ht="12.75" customHeight="1" x14ac:dyDescent="0.2">
      <c r="A18" s="70"/>
      <c r="B18" s="114" t="s">
        <v>108</v>
      </c>
      <c r="C18" s="156">
        <v>6</v>
      </c>
      <c r="D18" s="157">
        <v>32</v>
      </c>
      <c r="E18" s="157">
        <v>53</v>
      </c>
      <c r="F18" s="156">
        <v>119</v>
      </c>
      <c r="G18" s="157">
        <v>124</v>
      </c>
      <c r="H18" s="158">
        <v>119</v>
      </c>
      <c r="I18" s="157">
        <v>122</v>
      </c>
      <c r="J18" s="157">
        <v>125</v>
      </c>
      <c r="K18" s="158">
        <v>132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286539</v>
      </c>
      <c r="D26" s="103">
        <f t="shared" ref="D26:K26" si="3">+D4+D8+D16+D24</f>
        <v>320166</v>
      </c>
      <c r="E26" s="103">
        <f t="shared" si="3"/>
        <v>340579</v>
      </c>
      <c r="F26" s="104">
        <f t="shared" si="3"/>
        <v>381359</v>
      </c>
      <c r="G26" s="103">
        <f t="shared" si="3"/>
        <v>376425</v>
      </c>
      <c r="H26" s="105">
        <f t="shared" si="3"/>
        <v>375974</v>
      </c>
      <c r="I26" s="103">
        <f t="shared" si="3"/>
        <v>359034</v>
      </c>
      <c r="J26" s="103">
        <f t="shared" si="3"/>
        <v>372364</v>
      </c>
      <c r="K26" s="103">
        <f t="shared" si="3"/>
        <v>380150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2014-05-29T07:05:34Z</dcterms:created>
  <dcterms:modified xsi:type="dcterms:W3CDTF">2014-05-30T08:02:10Z</dcterms:modified>
</cp:coreProperties>
</file>